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OneDrive\Desktop\"/>
    </mc:Choice>
  </mc:AlternateContent>
  <xr:revisionPtr revIDLastSave="0" documentId="13_ncr:1_{1C0144F5-7E4B-4530-A900-B92CD84F7BE0}" xr6:coauthVersionLast="47" xr6:coauthVersionMax="47" xr10:uidLastSave="{00000000-0000-0000-0000-000000000000}"/>
  <bookViews>
    <workbookView xWindow="-120" yWindow="-120" windowWidth="20640" windowHeight="11760" tabRatio="603" xr2:uid="{97961420-4FFB-4A57-B52B-28ECC30DEDFC}"/>
  </bookViews>
  <sheets>
    <sheet name="Summary" sheetId="43" r:id="rId1"/>
    <sheet name="Argentina" sheetId="1" r:id="rId2"/>
    <sheet name="Armenia-Australia" sheetId="2" r:id="rId3"/>
    <sheet name="Austria" sheetId="3" r:id="rId4"/>
    <sheet name="Azerbaijan" sheetId="46" r:id="rId5"/>
    <sheet name="Belgium" sheetId="4" r:id="rId6"/>
    <sheet name="Bolivia-Bosnia" sheetId="5" r:id="rId7"/>
    <sheet name="Brazil" sheetId="6" r:id="rId8"/>
    <sheet name="Bulgaria" sheetId="7" r:id="rId9"/>
    <sheet name="Chile" sheetId="8" r:id="rId10"/>
    <sheet name="Colombia" sheetId="9" r:id="rId11"/>
    <sheet name="Costa Rica" sheetId="10" r:id="rId12"/>
    <sheet name="Croatia" sheetId="11" r:id="rId13"/>
    <sheet name="Czech Republic" sheetId="12" r:id="rId14"/>
    <sheet name="Denmark" sheetId="47" r:id="rId15"/>
    <sheet name="Ecuador-Egypt-El Salvador" sheetId="13" r:id="rId16"/>
    <sheet name="England" sheetId="14" r:id="rId17"/>
    <sheet name="Estonia-Faroes" sheetId="15" r:id="rId18"/>
    <sheet name="Finland" sheetId="16" r:id="rId19"/>
    <sheet name="France" sheetId="17" r:id="rId20"/>
    <sheet name="Germany Main" sheetId="18" r:id="rId21"/>
    <sheet name="Germany Regional" sheetId="19" r:id="rId22"/>
    <sheet name="Guatemala" sheetId="20" r:id="rId23"/>
    <sheet name="Hungary" sheetId="21" r:id="rId24"/>
    <sheet name="Iceland" sheetId="45" r:id="rId25"/>
    <sheet name="Ireland" sheetId="22" r:id="rId26"/>
    <sheet name="Israel" sheetId="49" r:id="rId27"/>
    <sheet name="Italy" sheetId="23" r:id="rId28"/>
    <sheet name="Japan" sheetId="24" r:id="rId29"/>
    <sheet name="Kazakhstan" sheetId="44" r:id="rId30"/>
    <sheet name="Kuwait-Lithuania-Malaysia" sheetId="25" r:id="rId31"/>
    <sheet name="Mexico" sheetId="26" r:id="rId32"/>
    <sheet name="Netherlands" sheetId="27" r:id="rId33"/>
    <sheet name="Norway" sheetId="28" r:id="rId34"/>
    <sheet name="Paraguay-Peru" sheetId="29" r:id="rId35"/>
    <sheet name="Poland" sheetId="30" r:id="rId36"/>
    <sheet name="Portugal" sheetId="31" r:id="rId37"/>
    <sheet name="Romania" sheetId="48" r:id="rId38"/>
    <sheet name="Scotland" sheetId="32" r:id="rId39"/>
    <sheet name="Serbia-South Africa" sheetId="33" r:id="rId40"/>
    <sheet name="Singapore" sheetId="50" r:id="rId41"/>
    <sheet name="South Korea" sheetId="34" r:id="rId42"/>
    <sheet name="Spain- Main" sheetId="35" r:id="rId43"/>
    <sheet name="Spain Segunda" sheetId="36" r:id="rId44"/>
    <sheet name="Sweden" sheetId="37" r:id="rId45"/>
    <sheet name="Switzerland" sheetId="38" r:id="rId46"/>
    <sheet name="Thailand-Tunisia" sheetId="39" r:id="rId47"/>
    <sheet name="Turkey-Main" sheetId="40" r:id="rId48"/>
    <sheet name="Turkey 3.Lig" sheetId="41" r:id="rId49"/>
    <sheet name="Uruguay-USA-Venezuela" sheetId="42" r:id="rId5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3" i="43" l="1"/>
  <c r="L73" i="43"/>
  <c r="K73" i="43"/>
  <c r="J73" i="43"/>
  <c r="M4" i="43"/>
  <c r="L4" i="43"/>
  <c r="K4" i="43"/>
  <c r="J4" i="43"/>
  <c r="M19" i="43" l="1"/>
  <c r="L19" i="43"/>
  <c r="K19" i="43"/>
  <c r="J19" i="43"/>
  <c r="M39" i="43" l="1"/>
  <c r="L39" i="43"/>
  <c r="K39" i="43"/>
  <c r="J39" i="43"/>
  <c r="E39" i="43"/>
  <c r="AA1" i="15"/>
  <c r="F39" i="43" s="1"/>
  <c r="Y1" i="15"/>
  <c r="X1" i="15"/>
  <c r="C39" i="43" s="1"/>
  <c r="P1" i="23"/>
  <c r="O1" i="23"/>
  <c r="R1" i="16"/>
  <c r="F41" i="43" s="1"/>
  <c r="M41" i="43" s="1"/>
  <c r="P1" i="16"/>
  <c r="D41" i="43" s="1"/>
  <c r="O1" i="16"/>
  <c r="C41" i="43" s="1"/>
  <c r="J41" i="43" s="1"/>
  <c r="I1" i="50"/>
  <c r="F86" i="43" s="1"/>
  <c r="M86" i="43" s="1"/>
  <c r="G1" i="50"/>
  <c r="F1" i="50"/>
  <c r="C86" i="43" s="1"/>
  <c r="J86" i="43" s="1"/>
  <c r="I1" i="49"/>
  <c r="F59" i="43" s="1"/>
  <c r="G1" i="49"/>
  <c r="D59" i="43" s="1"/>
  <c r="F1" i="49"/>
  <c r="C59" i="43" s="1"/>
  <c r="R1" i="3"/>
  <c r="F9" i="43" s="1"/>
  <c r="P1" i="3"/>
  <c r="D9" i="43" s="1"/>
  <c r="O1" i="3"/>
  <c r="C9" i="43" s="1"/>
  <c r="AS1" i="19"/>
  <c r="F52" i="43" s="1"/>
  <c r="AQ1" i="19"/>
  <c r="AP1" i="19"/>
  <c r="C52" i="43" s="1"/>
  <c r="I1" i="48"/>
  <c r="F80" i="43" s="1"/>
  <c r="G1" i="48"/>
  <c r="D80" i="43" s="1"/>
  <c r="F1" i="48"/>
  <c r="C80" i="43" s="1"/>
  <c r="J7" i="43"/>
  <c r="R1" i="47"/>
  <c r="F28" i="43" s="1"/>
  <c r="M28" i="43" s="1"/>
  <c r="P1" i="47"/>
  <c r="D28" i="43" s="1"/>
  <c r="O1" i="47"/>
  <c r="C28" i="43" s="1"/>
  <c r="J28" i="43" s="1"/>
  <c r="I1" i="47"/>
  <c r="F27" i="43" s="1"/>
  <c r="G1" i="47"/>
  <c r="D27" i="43" s="1"/>
  <c r="F1" i="47"/>
  <c r="C27" i="43" s="1"/>
  <c r="AJ1" i="1"/>
  <c r="F6" i="43" s="1"/>
  <c r="AH1" i="1"/>
  <c r="D6" i="43" s="1"/>
  <c r="AG1" i="1"/>
  <c r="C6" i="43" s="1"/>
  <c r="Z1" i="15" l="1"/>
  <c r="D39" i="43"/>
  <c r="H1" i="50"/>
  <c r="AR1" i="19"/>
  <c r="E41" i="43"/>
  <c r="L41" i="43" s="1"/>
  <c r="K41" i="43"/>
  <c r="D52" i="43"/>
  <c r="E52" i="43" s="1"/>
  <c r="E27" i="43"/>
  <c r="D86" i="43"/>
  <c r="K86" i="43" s="1"/>
  <c r="E9" i="43"/>
  <c r="Q1" i="16"/>
  <c r="E80" i="43"/>
  <c r="E59" i="43"/>
  <c r="H1" i="49"/>
  <c r="Q1" i="3"/>
  <c r="E28" i="43"/>
  <c r="L28" i="43" s="1"/>
  <c r="K28" i="43"/>
  <c r="H1" i="48"/>
  <c r="E6" i="43"/>
  <c r="Q1" i="47"/>
  <c r="H1" i="47"/>
  <c r="AI1" i="1"/>
  <c r="E86" i="43" l="1"/>
  <c r="L86" i="43" s="1"/>
  <c r="I1" i="46"/>
  <c r="F11" i="43" s="1"/>
  <c r="M11" i="43" s="1"/>
  <c r="G1" i="46"/>
  <c r="D11" i="43" s="1"/>
  <c r="K11" i="43" s="1"/>
  <c r="F1" i="46"/>
  <c r="C11" i="43" s="1"/>
  <c r="J11" i="43" s="1"/>
  <c r="AJ1" i="36"/>
  <c r="AH1" i="36"/>
  <c r="AG1" i="36"/>
  <c r="I1" i="45"/>
  <c r="F56" i="43" s="1"/>
  <c r="G1" i="45"/>
  <c r="D56" i="43" s="1"/>
  <c r="F1" i="45"/>
  <c r="C56" i="43" s="1"/>
  <c r="D24" i="43"/>
  <c r="R1" i="11"/>
  <c r="F24" i="43" s="1"/>
  <c r="P1" i="11"/>
  <c r="O1" i="11"/>
  <c r="C24" i="43" s="1"/>
  <c r="F105" i="43"/>
  <c r="M105" i="43" s="1"/>
  <c r="AJ1" i="40"/>
  <c r="AH1" i="40"/>
  <c r="D105" i="43" s="1"/>
  <c r="K105" i="43" s="1"/>
  <c r="AG1" i="40"/>
  <c r="C105" i="43" s="1"/>
  <c r="J105" i="43" s="1"/>
  <c r="I1" i="44"/>
  <c r="F64" i="43" s="1"/>
  <c r="M64" i="43" s="1"/>
  <c r="G1" i="44"/>
  <c r="D64" i="43" s="1"/>
  <c r="K64" i="43" s="1"/>
  <c r="F1" i="44"/>
  <c r="C64" i="43" s="1"/>
  <c r="J64" i="43" s="1"/>
  <c r="R1" i="5"/>
  <c r="F49" i="43"/>
  <c r="M49" i="43" s="1"/>
  <c r="D49" i="43"/>
  <c r="K49" i="43" s="1"/>
  <c r="C49" i="43"/>
  <c r="J49" i="43" s="1"/>
  <c r="R1" i="34"/>
  <c r="F89" i="43" s="1"/>
  <c r="M89" i="43" s="1"/>
  <c r="P1" i="34"/>
  <c r="D89" i="43" s="1"/>
  <c r="K89" i="43" s="1"/>
  <c r="O1" i="34"/>
  <c r="C89" i="43" s="1"/>
  <c r="J89" i="43" s="1"/>
  <c r="Q1" i="11" l="1"/>
  <c r="AI1" i="40"/>
  <c r="AI1" i="36"/>
  <c r="E11" i="43"/>
  <c r="L11" i="43" s="1"/>
  <c r="E56" i="43"/>
  <c r="E24" i="43"/>
  <c r="E105" i="43"/>
  <c r="L105" i="43" s="1"/>
  <c r="H1" i="46"/>
  <c r="E64" i="43"/>
  <c r="L64" i="43" s="1"/>
  <c r="H1" i="45"/>
  <c r="H1" i="44"/>
  <c r="Q1" i="34"/>
  <c r="E89" i="43"/>
  <c r="L89" i="43" s="1"/>
  <c r="E49" i="43"/>
  <c r="L49" i="43" s="1"/>
  <c r="R1" i="21" l="1"/>
  <c r="F55" i="43" s="1"/>
  <c r="M55" i="43" s="1"/>
  <c r="P1" i="21"/>
  <c r="D55" i="43" s="1"/>
  <c r="K55" i="43" s="1"/>
  <c r="O1" i="21"/>
  <c r="Q1" i="21" l="1"/>
  <c r="C55" i="43"/>
  <c r="J55" i="43" s="1"/>
  <c r="Q1" i="19"/>
  <c r="AA1" i="42"/>
  <c r="F109" i="43" s="1"/>
  <c r="Y1" i="42"/>
  <c r="D109" i="43" s="1"/>
  <c r="X1" i="42"/>
  <c r="C109" i="43" s="1"/>
  <c r="R1" i="42"/>
  <c r="F108" i="43" s="1"/>
  <c r="M108" i="43" s="1"/>
  <c r="P1" i="42"/>
  <c r="D108" i="43" s="1"/>
  <c r="K108" i="43" s="1"/>
  <c r="O1" i="42"/>
  <c r="C108" i="43" s="1"/>
  <c r="J108" i="43" s="1"/>
  <c r="I1" i="42"/>
  <c r="F107" i="43" s="1"/>
  <c r="G1" i="42"/>
  <c r="D107" i="43" s="1"/>
  <c r="F1" i="42"/>
  <c r="C107" i="43" s="1"/>
  <c r="I1" i="41"/>
  <c r="F106" i="43" s="1"/>
  <c r="M106" i="43" s="1"/>
  <c r="G1" i="41"/>
  <c r="D106" i="43" s="1"/>
  <c r="K106" i="43" s="1"/>
  <c r="F1" i="41"/>
  <c r="AP1" i="40"/>
  <c r="AA1" i="40"/>
  <c r="F104" i="43" s="1"/>
  <c r="M104" i="43" s="1"/>
  <c r="Y1" i="40"/>
  <c r="D104" i="43" s="1"/>
  <c r="K104" i="43" s="1"/>
  <c r="X1" i="40"/>
  <c r="C104" i="43" s="1"/>
  <c r="J104" i="43" s="1"/>
  <c r="R1" i="40"/>
  <c r="F103" i="43" s="1"/>
  <c r="P1" i="40"/>
  <c r="D103" i="43" s="1"/>
  <c r="O1" i="40"/>
  <c r="C103" i="43" s="1"/>
  <c r="I1" i="40"/>
  <c r="F102" i="43" s="1"/>
  <c r="M102" i="43" s="1"/>
  <c r="G1" i="40"/>
  <c r="D102" i="43" s="1"/>
  <c r="K102" i="43" s="1"/>
  <c r="F1" i="40"/>
  <c r="C102" i="43" s="1"/>
  <c r="J102" i="43" s="1"/>
  <c r="R1" i="39"/>
  <c r="F101" i="43" s="1"/>
  <c r="P1" i="39"/>
  <c r="D101" i="43" s="1"/>
  <c r="O1" i="39"/>
  <c r="C101" i="43" s="1"/>
  <c r="I1" i="39"/>
  <c r="F100" i="43" s="1"/>
  <c r="M100" i="43" s="1"/>
  <c r="G1" i="39"/>
  <c r="D100" i="43" s="1"/>
  <c r="K100" i="43" s="1"/>
  <c r="F1" i="39"/>
  <c r="C100" i="43" s="1"/>
  <c r="J100" i="43" s="1"/>
  <c r="R1" i="38"/>
  <c r="F99" i="43" s="1"/>
  <c r="M99" i="43" s="1"/>
  <c r="P1" i="38"/>
  <c r="D99" i="43" s="1"/>
  <c r="K99" i="43" s="1"/>
  <c r="O1" i="38"/>
  <c r="I1" i="38"/>
  <c r="F98" i="43" s="1"/>
  <c r="G1" i="38"/>
  <c r="D98" i="43" s="1"/>
  <c r="F1" i="38"/>
  <c r="C98" i="43" s="1"/>
  <c r="R1" i="37"/>
  <c r="F97" i="43" s="1"/>
  <c r="P1" i="37"/>
  <c r="D97" i="43" s="1"/>
  <c r="O1" i="37"/>
  <c r="C97" i="43" s="1"/>
  <c r="I1" i="37"/>
  <c r="F96" i="43" s="1"/>
  <c r="M96" i="43" s="1"/>
  <c r="G1" i="37"/>
  <c r="D96" i="43" s="1"/>
  <c r="K96" i="43" s="1"/>
  <c r="F1" i="37"/>
  <c r="C96" i="43" s="1"/>
  <c r="J96" i="43" s="1"/>
  <c r="F95" i="43"/>
  <c r="M95" i="43" s="1"/>
  <c r="D95" i="43"/>
  <c r="K95" i="43" s="1"/>
  <c r="C95" i="43"/>
  <c r="J95" i="43" s="1"/>
  <c r="AA1" i="36"/>
  <c r="F94" i="43" s="1"/>
  <c r="M94" i="43" s="1"/>
  <c r="Y1" i="36"/>
  <c r="D94" i="43" s="1"/>
  <c r="K94" i="43" s="1"/>
  <c r="X1" i="36"/>
  <c r="C94" i="43" s="1"/>
  <c r="J94" i="43" s="1"/>
  <c r="R1" i="36"/>
  <c r="F93" i="43" s="1"/>
  <c r="P1" i="36"/>
  <c r="D93" i="43" s="1"/>
  <c r="O1" i="36"/>
  <c r="C93" i="43" s="1"/>
  <c r="I1" i="36"/>
  <c r="F92" i="43" s="1"/>
  <c r="G1" i="36"/>
  <c r="F1" i="36"/>
  <c r="C92" i="43" s="1"/>
  <c r="R1" i="35"/>
  <c r="F91" i="43" s="1"/>
  <c r="M91" i="43" s="1"/>
  <c r="P1" i="35"/>
  <c r="D91" i="43" s="1"/>
  <c r="K91" i="43" s="1"/>
  <c r="O1" i="35"/>
  <c r="C91" i="43" s="1"/>
  <c r="J91" i="43" s="1"/>
  <c r="I1" i="35"/>
  <c r="F90" i="43" s="1"/>
  <c r="M90" i="43" s="1"/>
  <c r="G1" i="35"/>
  <c r="D90" i="43" s="1"/>
  <c r="K90" i="43" s="1"/>
  <c r="F1" i="35"/>
  <c r="C90" i="43" s="1"/>
  <c r="J90" i="43" s="1"/>
  <c r="I1" i="34"/>
  <c r="F88" i="43" s="1"/>
  <c r="G1" i="34"/>
  <c r="D88" i="43" s="1"/>
  <c r="F1" i="34"/>
  <c r="R1" i="33"/>
  <c r="F87" i="43" s="1"/>
  <c r="P1" i="33"/>
  <c r="D87" i="43" s="1"/>
  <c r="O1" i="33"/>
  <c r="C87" i="43" s="1"/>
  <c r="I1" i="33"/>
  <c r="F85" i="43" s="1"/>
  <c r="M85" i="43" s="1"/>
  <c r="G1" i="33"/>
  <c r="D85" i="43" s="1"/>
  <c r="K85" i="43" s="1"/>
  <c r="F1" i="33"/>
  <c r="C85" i="43" s="1"/>
  <c r="J85" i="43" s="1"/>
  <c r="AP1" i="32"/>
  <c r="AJ1" i="32"/>
  <c r="F84" i="43" s="1"/>
  <c r="AH1" i="32"/>
  <c r="D84" i="43" s="1"/>
  <c r="AG1" i="32"/>
  <c r="C84" i="43" s="1"/>
  <c r="AA1" i="32"/>
  <c r="F83" i="43" s="1"/>
  <c r="M83" i="43" s="1"/>
  <c r="Y1" i="32"/>
  <c r="D83" i="43" s="1"/>
  <c r="K83" i="43" s="1"/>
  <c r="X1" i="32"/>
  <c r="C83" i="43" s="1"/>
  <c r="J83" i="43" s="1"/>
  <c r="R1" i="32"/>
  <c r="F82" i="43" s="1"/>
  <c r="M82" i="43" s="1"/>
  <c r="P1" i="32"/>
  <c r="D82" i="43" s="1"/>
  <c r="K82" i="43" s="1"/>
  <c r="O1" i="32"/>
  <c r="C82" i="43" s="1"/>
  <c r="J82" i="43" s="1"/>
  <c r="I1" i="32"/>
  <c r="F81" i="43" s="1"/>
  <c r="M81" i="43" s="1"/>
  <c r="G1" i="32"/>
  <c r="F1" i="32"/>
  <c r="C81" i="43" s="1"/>
  <c r="J81" i="43" s="1"/>
  <c r="R1" i="31"/>
  <c r="F79" i="43" s="1"/>
  <c r="M79" i="43" s="1"/>
  <c r="P1" i="31"/>
  <c r="D79" i="43" s="1"/>
  <c r="K79" i="43" s="1"/>
  <c r="O1" i="31"/>
  <c r="C79" i="43" s="1"/>
  <c r="J79" i="43" s="1"/>
  <c r="I1" i="31"/>
  <c r="F78" i="43" s="1"/>
  <c r="G1" i="31"/>
  <c r="D78" i="43" s="1"/>
  <c r="F1" i="31"/>
  <c r="C78" i="43" s="1"/>
  <c r="R1" i="30"/>
  <c r="F77" i="43" s="1"/>
  <c r="P1" i="30"/>
  <c r="D77" i="43" s="1"/>
  <c r="O1" i="30"/>
  <c r="C77" i="43" s="1"/>
  <c r="I1" i="30"/>
  <c r="F76" i="43" s="1"/>
  <c r="G1" i="30"/>
  <c r="D76" i="43" s="1"/>
  <c r="F1" i="30"/>
  <c r="C76" i="43" s="1"/>
  <c r="R1" i="29"/>
  <c r="F75" i="43" s="1"/>
  <c r="M75" i="43" s="1"/>
  <c r="P1" i="29"/>
  <c r="D75" i="43" s="1"/>
  <c r="K75" i="43" s="1"/>
  <c r="O1" i="29"/>
  <c r="C75" i="43" s="1"/>
  <c r="J75" i="43" s="1"/>
  <c r="I1" i="29"/>
  <c r="F74" i="43" s="1"/>
  <c r="M74" i="43" s="1"/>
  <c r="G1" i="29"/>
  <c r="D74" i="43" s="1"/>
  <c r="K74" i="43" s="1"/>
  <c r="F1" i="29"/>
  <c r="C74" i="43" s="1"/>
  <c r="J74" i="43" s="1"/>
  <c r="R1" i="28"/>
  <c r="F73" i="43" s="1"/>
  <c r="P1" i="28"/>
  <c r="D73" i="43" s="1"/>
  <c r="O1" i="28"/>
  <c r="I1" i="28"/>
  <c r="F72" i="43" s="1"/>
  <c r="M72" i="43" s="1"/>
  <c r="G1" i="28"/>
  <c r="D72" i="43" s="1"/>
  <c r="K72" i="43" s="1"/>
  <c r="F1" i="28"/>
  <c r="C72" i="43" s="1"/>
  <c r="J72" i="43" s="1"/>
  <c r="R1" i="27"/>
  <c r="F71" i="43" s="1"/>
  <c r="P1" i="27"/>
  <c r="D71" i="43" s="1"/>
  <c r="O1" i="27"/>
  <c r="C71" i="43" s="1"/>
  <c r="I1" i="27"/>
  <c r="F70" i="43" s="1"/>
  <c r="M70" i="43" s="1"/>
  <c r="G1" i="27"/>
  <c r="D70" i="43" s="1"/>
  <c r="K70" i="43" s="1"/>
  <c r="F1" i="27"/>
  <c r="C70" i="43" s="1"/>
  <c r="J70" i="43" s="1"/>
  <c r="R1" i="26"/>
  <c r="F69" i="43" s="1"/>
  <c r="M69" i="43" s="1"/>
  <c r="P1" i="26"/>
  <c r="O1" i="26"/>
  <c r="C69" i="43" s="1"/>
  <c r="J69" i="43" s="1"/>
  <c r="I1" i="26"/>
  <c r="F68" i="43" s="1"/>
  <c r="G1" i="26"/>
  <c r="D68" i="43" s="1"/>
  <c r="F1" i="26"/>
  <c r="C68" i="43" s="1"/>
  <c r="AA1" i="25"/>
  <c r="F67" i="43" s="1"/>
  <c r="M67" i="43" s="1"/>
  <c r="Y1" i="25"/>
  <c r="D67" i="43" s="1"/>
  <c r="K67" i="43" s="1"/>
  <c r="X1" i="25"/>
  <c r="C67" i="43" s="1"/>
  <c r="J67" i="43" s="1"/>
  <c r="R1" i="25"/>
  <c r="F66" i="43" s="1"/>
  <c r="P1" i="25"/>
  <c r="D66" i="43" s="1"/>
  <c r="O1" i="25"/>
  <c r="C66" i="43" s="1"/>
  <c r="I1" i="25"/>
  <c r="F65" i="43" s="1"/>
  <c r="M65" i="43" s="1"/>
  <c r="G1" i="25"/>
  <c r="D65" i="43" s="1"/>
  <c r="K65" i="43" s="1"/>
  <c r="F1" i="25"/>
  <c r="C65" i="43" s="1"/>
  <c r="J65" i="43" s="1"/>
  <c r="R1" i="24"/>
  <c r="F63" i="43" s="1"/>
  <c r="M63" i="43" s="1"/>
  <c r="P1" i="24"/>
  <c r="D63" i="43" s="1"/>
  <c r="K63" i="43" s="1"/>
  <c r="O1" i="24"/>
  <c r="C63" i="43" s="1"/>
  <c r="J63" i="43" s="1"/>
  <c r="I1" i="24"/>
  <c r="F62" i="43" s="1"/>
  <c r="M62" i="43" s="1"/>
  <c r="G1" i="24"/>
  <c r="D62" i="43" s="1"/>
  <c r="K62" i="43" s="1"/>
  <c r="F1" i="24"/>
  <c r="C62" i="43" s="1"/>
  <c r="J62" i="43" s="1"/>
  <c r="R1" i="23"/>
  <c r="F61" i="43" s="1"/>
  <c r="M61" i="43" s="1"/>
  <c r="D61" i="43"/>
  <c r="K61" i="43" s="1"/>
  <c r="C61" i="43"/>
  <c r="J61" i="43" s="1"/>
  <c r="I1" i="23"/>
  <c r="F60" i="43" s="1"/>
  <c r="G1" i="23"/>
  <c r="D60" i="43" s="1"/>
  <c r="F1" i="23"/>
  <c r="C60" i="43" s="1"/>
  <c r="R1" i="22"/>
  <c r="F58" i="43" s="1"/>
  <c r="M58" i="43" s="1"/>
  <c r="P1" i="22"/>
  <c r="D58" i="43" s="1"/>
  <c r="K58" i="43" s="1"/>
  <c r="O1" i="22"/>
  <c r="C58" i="43" s="1"/>
  <c r="J58" i="43" s="1"/>
  <c r="I1" i="22"/>
  <c r="F57" i="43" s="1"/>
  <c r="M57" i="43" s="1"/>
  <c r="G1" i="22"/>
  <c r="D57" i="43" s="1"/>
  <c r="K57" i="43" s="1"/>
  <c r="F1" i="22"/>
  <c r="C57" i="43" s="1"/>
  <c r="J57" i="43" s="1"/>
  <c r="I1" i="21"/>
  <c r="F54" i="43" s="1"/>
  <c r="G1" i="21"/>
  <c r="D54" i="43" s="1"/>
  <c r="F1" i="21"/>
  <c r="C54" i="43" s="1"/>
  <c r="I1" i="20"/>
  <c r="F53" i="43" s="1"/>
  <c r="G1" i="20"/>
  <c r="D53" i="43" s="1"/>
  <c r="F1" i="20"/>
  <c r="C53" i="43" s="1"/>
  <c r="AJ1" i="19"/>
  <c r="F51" i="43" s="1"/>
  <c r="AH1" i="19"/>
  <c r="D51" i="43" s="1"/>
  <c r="AG1" i="19"/>
  <c r="C51" i="43" s="1"/>
  <c r="AA1" i="19"/>
  <c r="F50" i="43" s="1"/>
  <c r="Y1" i="19"/>
  <c r="D50" i="43" s="1"/>
  <c r="X1" i="19"/>
  <c r="C50" i="43" s="1"/>
  <c r="I1" i="19"/>
  <c r="F48" i="43" s="1"/>
  <c r="G1" i="19"/>
  <c r="D48" i="43" s="1"/>
  <c r="F1" i="19"/>
  <c r="C48" i="43" s="1"/>
  <c r="AA1" i="18"/>
  <c r="F47" i="43" s="1"/>
  <c r="M47" i="43" s="1"/>
  <c r="Y1" i="18"/>
  <c r="D47" i="43" s="1"/>
  <c r="K47" i="43" s="1"/>
  <c r="X1" i="18"/>
  <c r="C47" i="43" s="1"/>
  <c r="J47" i="43" s="1"/>
  <c r="R1" i="18"/>
  <c r="F46" i="43" s="1"/>
  <c r="P1" i="18"/>
  <c r="D46" i="43" s="1"/>
  <c r="O1" i="18"/>
  <c r="C46" i="43" s="1"/>
  <c r="I1" i="18"/>
  <c r="F45" i="43" s="1"/>
  <c r="M45" i="43" s="1"/>
  <c r="G1" i="18"/>
  <c r="D45" i="43" s="1"/>
  <c r="K45" i="43" s="1"/>
  <c r="F1" i="18"/>
  <c r="C45" i="43" s="1"/>
  <c r="J45" i="43" s="1"/>
  <c r="AA1" i="17"/>
  <c r="F44" i="43" s="1"/>
  <c r="M44" i="43" s="1"/>
  <c r="Y1" i="17"/>
  <c r="D44" i="43" s="1"/>
  <c r="K44" i="43" s="1"/>
  <c r="X1" i="17"/>
  <c r="C44" i="43" s="1"/>
  <c r="J44" i="43" s="1"/>
  <c r="R1" i="17"/>
  <c r="F43" i="43" s="1"/>
  <c r="M43" i="43" s="1"/>
  <c r="P1" i="17"/>
  <c r="D43" i="43" s="1"/>
  <c r="K43" i="43" s="1"/>
  <c r="O1" i="17"/>
  <c r="C43" i="43" s="1"/>
  <c r="J43" i="43" s="1"/>
  <c r="I1" i="17"/>
  <c r="F42" i="43" s="1"/>
  <c r="M42" i="43" s="1"/>
  <c r="G1" i="17"/>
  <c r="D42" i="43" s="1"/>
  <c r="K42" i="43" s="1"/>
  <c r="F1" i="17"/>
  <c r="C42" i="43" s="1"/>
  <c r="J42" i="43" s="1"/>
  <c r="I1" i="16"/>
  <c r="F40" i="43" s="1"/>
  <c r="M40" i="43" s="1"/>
  <c r="G1" i="16"/>
  <c r="D40" i="43" s="1"/>
  <c r="K40" i="43" s="1"/>
  <c r="F1" i="16"/>
  <c r="C40" i="43" s="1"/>
  <c r="J40" i="43" s="1"/>
  <c r="R1" i="15"/>
  <c r="F38" i="43" s="1"/>
  <c r="P1" i="15"/>
  <c r="D38" i="43" s="1"/>
  <c r="O1" i="15"/>
  <c r="C38" i="43" s="1"/>
  <c r="I1" i="15"/>
  <c r="F37" i="43" s="1"/>
  <c r="M37" i="43" s="1"/>
  <c r="G1" i="15"/>
  <c r="D37" i="43" s="1"/>
  <c r="K37" i="43" s="1"/>
  <c r="F1" i="15"/>
  <c r="C37" i="43" s="1"/>
  <c r="J37" i="43" s="1"/>
  <c r="AS1" i="14"/>
  <c r="F36" i="43" s="1"/>
  <c r="AQ1" i="14"/>
  <c r="D36" i="43" s="1"/>
  <c r="AP1" i="14"/>
  <c r="C36" i="43" s="1"/>
  <c r="AJ1" i="14"/>
  <c r="F35" i="43" s="1"/>
  <c r="M35" i="43" s="1"/>
  <c r="AH1" i="14"/>
  <c r="D35" i="43" s="1"/>
  <c r="K35" i="43" s="1"/>
  <c r="AG1" i="14"/>
  <c r="C35" i="43" s="1"/>
  <c r="J35" i="43" s="1"/>
  <c r="AA1" i="14"/>
  <c r="F34" i="43" s="1"/>
  <c r="Y1" i="14"/>
  <c r="D34" i="43" s="1"/>
  <c r="X1" i="14"/>
  <c r="C34" i="43" s="1"/>
  <c r="R1" i="14"/>
  <c r="F33" i="43" s="1"/>
  <c r="M33" i="43" s="1"/>
  <c r="P1" i="14"/>
  <c r="D33" i="43" s="1"/>
  <c r="K33" i="43" s="1"/>
  <c r="O1" i="14"/>
  <c r="C33" i="43" s="1"/>
  <c r="J33" i="43" s="1"/>
  <c r="I1" i="14"/>
  <c r="F32" i="43" s="1"/>
  <c r="G1" i="14"/>
  <c r="D32" i="43" s="1"/>
  <c r="F1" i="14"/>
  <c r="C32" i="43" s="1"/>
  <c r="AA1" i="13"/>
  <c r="F31" i="43" s="1"/>
  <c r="Y1" i="13"/>
  <c r="D31" i="43" s="1"/>
  <c r="X1" i="13"/>
  <c r="C31" i="43" s="1"/>
  <c r="R1" i="13"/>
  <c r="F30" i="43" s="1"/>
  <c r="M30" i="43" s="1"/>
  <c r="P1" i="13"/>
  <c r="D30" i="43" s="1"/>
  <c r="K30" i="43" s="1"/>
  <c r="O1" i="13"/>
  <c r="C30" i="43" s="1"/>
  <c r="J30" i="43" s="1"/>
  <c r="I1" i="13"/>
  <c r="F29" i="43" s="1"/>
  <c r="M29" i="43" s="1"/>
  <c r="G1" i="13"/>
  <c r="D29" i="43" s="1"/>
  <c r="K29" i="43" s="1"/>
  <c r="F1" i="13"/>
  <c r="C29" i="43" s="1"/>
  <c r="J29" i="43" s="1"/>
  <c r="R1" i="12"/>
  <c r="F26" i="43" s="1"/>
  <c r="M26" i="43" s="1"/>
  <c r="P1" i="12"/>
  <c r="D26" i="43" s="1"/>
  <c r="K26" i="43" s="1"/>
  <c r="O1" i="12"/>
  <c r="C26" i="43" s="1"/>
  <c r="J26" i="43" s="1"/>
  <c r="I1" i="12"/>
  <c r="F25" i="43" s="1"/>
  <c r="M25" i="43" s="1"/>
  <c r="G1" i="12"/>
  <c r="D25" i="43" s="1"/>
  <c r="K25" i="43" s="1"/>
  <c r="F1" i="12"/>
  <c r="C25" i="43" s="1"/>
  <c r="J25" i="43" s="1"/>
  <c r="I1" i="11"/>
  <c r="F23" i="43" s="1"/>
  <c r="G1" i="11"/>
  <c r="D23" i="43" s="1"/>
  <c r="F1" i="11"/>
  <c r="C23" i="43" s="1"/>
  <c r="I1" i="10"/>
  <c r="F22" i="43" s="1"/>
  <c r="M22" i="43" s="1"/>
  <c r="G1" i="10"/>
  <c r="D22" i="43" s="1"/>
  <c r="K22" i="43" s="1"/>
  <c r="F1" i="10"/>
  <c r="I1" i="9"/>
  <c r="F21" i="43" s="1"/>
  <c r="M21" i="43" s="1"/>
  <c r="G1" i="9"/>
  <c r="D21" i="43" s="1"/>
  <c r="K21" i="43" s="1"/>
  <c r="F1" i="9"/>
  <c r="C21" i="43" s="1"/>
  <c r="J21" i="43" s="1"/>
  <c r="R1" i="8"/>
  <c r="F20" i="43" s="1"/>
  <c r="P1" i="8"/>
  <c r="D20" i="43" s="1"/>
  <c r="O1" i="8"/>
  <c r="C20" i="43" s="1"/>
  <c r="I1" i="8"/>
  <c r="F19" i="43" s="1"/>
  <c r="G1" i="8"/>
  <c r="D19" i="43" s="1"/>
  <c r="F1" i="8"/>
  <c r="C19" i="43" s="1"/>
  <c r="I1" i="7"/>
  <c r="F18" i="43" s="1"/>
  <c r="G1" i="7"/>
  <c r="D18" i="43" s="1"/>
  <c r="F1" i="7"/>
  <c r="C18" i="43" s="1"/>
  <c r="AA1" i="6"/>
  <c r="F17" i="43" s="1"/>
  <c r="Y1" i="6"/>
  <c r="D17" i="43" s="1"/>
  <c r="X1" i="6"/>
  <c r="C17" i="43" s="1"/>
  <c r="I1" i="6"/>
  <c r="F15" i="43" s="1"/>
  <c r="G1" i="6"/>
  <c r="D15" i="43" s="1"/>
  <c r="F1" i="6"/>
  <c r="C15" i="43" s="1"/>
  <c r="R1" i="6"/>
  <c r="F16" i="43" s="1"/>
  <c r="P1" i="6"/>
  <c r="D16" i="43" s="1"/>
  <c r="O1" i="6"/>
  <c r="C16" i="43" s="1"/>
  <c r="F14" i="43"/>
  <c r="M14" i="43" s="1"/>
  <c r="P1" i="5"/>
  <c r="D14" i="43" s="1"/>
  <c r="K14" i="43" s="1"/>
  <c r="O1" i="5"/>
  <c r="C14" i="43" s="1"/>
  <c r="J14" i="43" s="1"/>
  <c r="I1" i="5"/>
  <c r="F13" i="43" s="1"/>
  <c r="G1" i="5"/>
  <c r="D13" i="43" s="1"/>
  <c r="F1" i="5"/>
  <c r="C13" i="43" s="1"/>
  <c r="I1" i="4"/>
  <c r="F12" i="43" s="1"/>
  <c r="G1" i="4"/>
  <c r="D12" i="43" s="1"/>
  <c r="F1" i="4"/>
  <c r="C12" i="43" s="1"/>
  <c r="I1" i="3"/>
  <c r="F10" i="43" s="1"/>
  <c r="G1" i="3"/>
  <c r="D10" i="43" s="1"/>
  <c r="F1" i="3"/>
  <c r="C10" i="43" s="1"/>
  <c r="R1" i="2"/>
  <c r="F8" i="43" s="1"/>
  <c r="M8" i="43" s="1"/>
  <c r="P1" i="2"/>
  <c r="D8" i="43" s="1"/>
  <c r="K8" i="43" s="1"/>
  <c r="O1" i="2"/>
  <c r="C8" i="43" s="1"/>
  <c r="J8" i="43" s="1"/>
  <c r="I1" i="2"/>
  <c r="F7" i="43" s="1"/>
  <c r="M7" i="43" s="1"/>
  <c r="G1" i="2"/>
  <c r="D7" i="43" s="1"/>
  <c r="K7" i="43" s="1"/>
  <c r="F1" i="2"/>
  <c r="AA1" i="1"/>
  <c r="F5" i="43" s="1"/>
  <c r="Y1" i="1"/>
  <c r="X1" i="1"/>
  <c r="C5" i="43" s="1"/>
  <c r="R1" i="1"/>
  <c r="F3" i="43" s="1"/>
  <c r="P1" i="1"/>
  <c r="D3" i="43" s="1"/>
  <c r="O1" i="1"/>
  <c r="C3" i="43" s="1"/>
  <c r="I1" i="1"/>
  <c r="F4" i="43" s="1"/>
  <c r="G1" i="1"/>
  <c r="D4" i="43" s="1"/>
  <c r="F1" i="1"/>
  <c r="H1" i="2" l="1"/>
  <c r="E50" i="43"/>
  <c r="E77" i="43"/>
  <c r="E46" i="43"/>
  <c r="E55" i="43"/>
  <c r="L55" i="43" s="1"/>
  <c r="E108" i="43"/>
  <c r="L108" i="43" s="1"/>
  <c r="E109" i="43"/>
  <c r="E107" i="43"/>
  <c r="H1" i="41"/>
  <c r="C106" i="43"/>
  <c r="J106" i="43" s="1"/>
  <c r="E104" i="43"/>
  <c r="L104" i="43" s="1"/>
  <c r="E103" i="43"/>
  <c r="E102" i="43"/>
  <c r="L102" i="43" s="1"/>
  <c r="E100" i="43"/>
  <c r="L100" i="43" s="1"/>
  <c r="E101" i="43"/>
  <c r="Q1" i="39"/>
  <c r="E98" i="43"/>
  <c r="Q1" i="38"/>
  <c r="C99" i="43"/>
  <c r="J99" i="43" s="1"/>
  <c r="E96" i="43"/>
  <c r="L96" i="43" s="1"/>
  <c r="E97" i="43"/>
  <c r="E95" i="43"/>
  <c r="L95" i="43" s="1"/>
  <c r="E94" i="43"/>
  <c r="L94" i="43" s="1"/>
  <c r="E93" i="43"/>
  <c r="H1" i="36"/>
  <c r="D92" i="43"/>
  <c r="E90" i="43"/>
  <c r="L90" i="43" s="1"/>
  <c r="E91" i="43"/>
  <c r="L91" i="43" s="1"/>
  <c r="H1" i="34"/>
  <c r="C88" i="43"/>
  <c r="E87" i="43"/>
  <c r="E85" i="43"/>
  <c r="L85" i="43" s="1"/>
  <c r="E51" i="43"/>
  <c r="E48" i="43"/>
  <c r="E84" i="43"/>
  <c r="E83" i="43"/>
  <c r="L83" i="43" s="1"/>
  <c r="E82" i="43"/>
  <c r="L82" i="43" s="1"/>
  <c r="H1" i="32"/>
  <c r="D81" i="43"/>
  <c r="K81" i="43" s="1"/>
  <c r="E79" i="43"/>
  <c r="L79" i="43" s="1"/>
  <c r="E78" i="43"/>
  <c r="E76" i="43"/>
  <c r="E75" i="43"/>
  <c r="L75" i="43" s="1"/>
  <c r="E74" i="43"/>
  <c r="L74" i="43" s="1"/>
  <c r="Q1" i="28"/>
  <c r="C73" i="43"/>
  <c r="E72" i="43"/>
  <c r="L72" i="43" s="1"/>
  <c r="E71" i="43"/>
  <c r="E70" i="43"/>
  <c r="L70" i="43" s="1"/>
  <c r="Q1" i="26"/>
  <c r="D69" i="43"/>
  <c r="K69" i="43" s="1"/>
  <c r="E68" i="43"/>
  <c r="E67" i="43"/>
  <c r="L67" i="43" s="1"/>
  <c r="E66" i="43"/>
  <c r="E65" i="43"/>
  <c r="L65" i="43" s="1"/>
  <c r="E62" i="43"/>
  <c r="L62" i="43" s="1"/>
  <c r="E60" i="43"/>
  <c r="E61" i="43"/>
  <c r="L61" i="43" s="1"/>
  <c r="E58" i="43"/>
  <c r="L58" i="43" s="1"/>
  <c r="E57" i="43"/>
  <c r="L57" i="43" s="1"/>
  <c r="E54" i="43"/>
  <c r="E53" i="43"/>
  <c r="E47" i="43"/>
  <c r="L47" i="43" s="1"/>
  <c r="E45" i="43"/>
  <c r="L45" i="43" s="1"/>
  <c r="E44" i="43"/>
  <c r="L44" i="43" s="1"/>
  <c r="E43" i="43"/>
  <c r="L43" i="43" s="1"/>
  <c r="E42" i="43"/>
  <c r="L42" i="43" s="1"/>
  <c r="E40" i="43"/>
  <c r="L40" i="43" s="1"/>
  <c r="E38" i="43"/>
  <c r="E37" i="43"/>
  <c r="L37" i="43" s="1"/>
  <c r="E34" i="43"/>
  <c r="E33" i="43"/>
  <c r="L33" i="43" s="1"/>
  <c r="E35" i="43"/>
  <c r="L35" i="43" s="1"/>
  <c r="E36" i="43"/>
  <c r="E32" i="43"/>
  <c r="E31" i="43"/>
  <c r="Z1" i="13"/>
  <c r="E30" i="43"/>
  <c r="L30" i="43" s="1"/>
  <c r="E29" i="43"/>
  <c r="L29" i="43" s="1"/>
  <c r="E26" i="43"/>
  <c r="L26" i="43" s="1"/>
  <c r="E25" i="43"/>
  <c r="L25" i="43" s="1"/>
  <c r="E23" i="43"/>
  <c r="E21" i="43"/>
  <c r="L21" i="43" s="1"/>
  <c r="E20" i="43"/>
  <c r="Q1" i="8"/>
  <c r="E19" i="43"/>
  <c r="H1" i="7"/>
  <c r="E18" i="43"/>
  <c r="Q1" i="6"/>
  <c r="E17" i="43"/>
  <c r="E16" i="43"/>
  <c r="Z1" i="6"/>
  <c r="E15" i="43"/>
  <c r="E13" i="43"/>
  <c r="E14" i="43"/>
  <c r="L14" i="43" s="1"/>
  <c r="E12" i="43"/>
  <c r="H1" i="4"/>
  <c r="E10" i="43"/>
  <c r="M1" i="43"/>
  <c r="E8" i="43"/>
  <c r="L8" i="43" s="1"/>
  <c r="E7" i="43"/>
  <c r="L7" i="43" s="1"/>
  <c r="E3" i="43"/>
  <c r="H1" i="1"/>
  <c r="C4" i="43"/>
  <c r="E4" i="43" s="1"/>
  <c r="F1" i="43"/>
  <c r="Z1" i="1"/>
  <c r="D5" i="43"/>
  <c r="E5" i="43" s="1"/>
  <c r="E63" i="43"/>
  <c r="L63" i="43" s="1"/>
  <c r="H1" i="10"/>
  <c r="C22" i="43"/>
  <c r="J22" i="43" s="1"/>
  <c r="H1" i="20"/>
  <c r="H1" i="3"/>
  <c r="H1" i="11"/>
  <c r="H1" i="5"/>
  <c r="Q1" i="1"/>
  <c r="Q1" i="40"/>
  <c r="Q1" i="5"/>
  <c r="Z1" i="32"/>
  <c r="AR1" i="14"/>
  <c r="H1" i="40"/>
  <c r="Z1" i="42"/>
  <c r="AI1" i="19"/>
  <c r="AI1" i="14"/>
  <c r="Q1" i="2"/>
  <c r="Q1" i="42"/>
  <c r="H1" i="42"/>
  <c r="Z1" i="40"/>
  <c r="H1" i="39"/>
  <c r="H1" i="38"/>
  <c r="H1" i="37"/>
  <c r="Q1" i="37"/>
  <c r="Z1" i="36"/>
  <c r="Q1" i="36"/>
  <c r="H1" i="35"/>
  <c r="Q1" i="35"/>
  <c r="Q1" i="33"/>
  <c r="H1" i="33"/>
  <c r="AI1" i="32"/>
  <c r="Q1" i="32"/>
  <c r="H1" i="31"/>
  <c r="Q1" i="31"/>
  <c r="H1" i="30"/>
  <c r="Q1" i="30"/>
  <c r="Q1" i="29"/>
  <c r="H1" i="29"/>
  <c r="H1" i="28"/>
  <c r="H1" i="27"/>
  <c r="Q1" i="27"/>
  <c r="H1" i="26"/>
  <c r="Z1" i="25"/>
  <c r="Q1" i="25"/>
  <c r="H1" i="25"/>
  <c r="H1" i="24"/>
  <c r="Q1" i="24"/>
  <c r="H1" i="23"/>
  <c r="Q1" i="23"/>
  <c r="H1" i="22"/>
  <c r="Q1" i="22"/>
  <c r="H1" i="21"/>
  <c r="Z1" i="19"/>
  <c r="H1" i="19"/>
  <c r="Z1" i="18"/>
  <c r="Q1" i="18"/>
  <c r="H1" i="18"/>
  <c r="Z1" i="17"/>
  <c r="Q1" i="17"/>
  <c r="H1" i="17"/>
  <c r="H1" i="16"/>
  <c r="Q1" i="15"/>
  <c r="H1" i="15"/>
  <c r="Z1" i="14"/>
  <c r="Q1" i="14"/>
  <c r="H1" i="14"/>
  <c r="Q1" i="13"/>
  <c r="H1" i="13"/>
  <c r="Q1" i="12"/>
  <c r="H1" i="12"/>
  <c r="H1" i="9"/>
  <c r="H1" i="8"/>
  <c r="H1" i="6"/>
  <c r="E73" i="43" l="1"/>
  <c r="E106" i="43"/>
  <c r="L106" i="43" s="1"/>
  <c r="D1" i="43"/>
  <c r="C1" i="43"/>
  <c r="E99" i="43"/>
  <c r="L99" i="43" s="1"/>
  <c r="E92" i="43"/>
  <c r="E88" i="43"/>
  <c r="E81" i="43"/>
  <c r="L81" i="43" s="1"/>
  <c r="E69" i="43"/>
  <c r="L69" i="43" s="1"/>
  <c r="J1" i="43"/>
  <c r="E22" i="43"/>
  <c r="L22" i="43" s="1"/>
  <c r="K1" i="43" l="1"/>
  <c r="L1" i="43" s="1"/>
  <c r="E1" i="43"/>
</calcChain>
</file>

<file path=xl/sharedStrings.xml><?xml version="1.0" encoding="utf-8"?>
<sst xmlns="http://schemas.openxmlformats.org/spreadsheetml/2006/main" count="6784" uniqueCount="1316">
  <si>
    <t>Country</t>
  </si>
  <si>
    <t>League</t>
  </si>
  <si>
    <t>Match Time</t>
  </si>
  <si>
    <t xml:space="preserve">Home </t>
  </si>
  <si>
    <t>Away</t>
  </si>
  <si>
    <t>Odds</t>
  </si>
  <si>
    <t>W/L</t>
  </si>
  <si>
    <t>P&amp; L</t>
  </si>
  <si>
    <t>Argentina</t>
  </si>
  <si>
    <t>Primera Nacional</t>
  </si>
  <si>
    <t>San Martin S.J.</t>
  </si>
  <si>
    <t>Temperley</t>
  </si>
  <si>
    <t>Club A. Guemes</t>
  </si>
  <si>
    <t>Belgrano</t>
  </si>
  <si>
    <t>Alvarado</t>
  </si>
  <si>
    <t>Santamarina</t>
  </si>
  <si>
    <t>Quilmes</t>
  </si>
  <si>
    <t>Brown Adrogue</t>
  </si>
  <si>
    <t>San Martin T.</t>
  </si>
  <si>
    <t>CA Mitre</t>
  </si>
  <si>
    <t>All Boys</t>
  </si>
  <si>
    <t>Gimnasia Jujuy</t>
  </si>
  <si>
    <t>Copa de la Liga Profesional</t>
  </si>
  <si>
    <t>Boca Juniors</t>
  </si>
  <si>
    <t>Godoy Cruz</t>
  </si>
  <si>
    <t>Sarmiento Junin</t>
  </si>
  <si>
    <t>Defensa y Justicia</t>
  </si>
  <si>
    <t>Atl. Tucuman</t>
  </si>
  <si>
    <t>Argentinos Jrs</t>
  </si>
  <si>
    <t>Colon Santa FE</t>
  </si>
  <si>
    <t>Estudiantes L.P.</t>
  </si>
  <si>
    <t>Barracas Central</t>
  </si>
  <si>
    <t>Velez Sarsfield</t>
  </si>
  <si>
    <t>Racing Club</t>
  </si>
  <si>
    <t>Newells Old Boys</t>
  </si>
  <si>
    <t>Lanus</t>
  </si>
  <si>
    <t>Platense</t>
  </si>
  <si>
    <t>San Lorenzo</t>
  </si>
  <si>
    <t>Primera B</t>
  </si>
  <si>
    <t>Justo Jose de Urquiza</t>
  </si>
  <si>
    <t>Comunicaciones</t>
  </si>
  <si>
    <t>Armenia</t>
  </si>
  <si>
    <t>VBET Premier League</t>
  </si>
  <si>
    <t>Ararat Yerevan</t>
  </si>
  <si>
    <t>Pyunik Yerevan</t>
  </si>
  <si>
    <t>Ararat-Armenia</t>
  </si>
  <si>
    <t>Australia</t>
  </si>
  <si>
    <t>A-league</t>
  </si>
  <si>
    <t>Western United</t>
  </si>
  <si>
    <t>Wellington Phoenix</t>
  </si>
  <si>
    <t>Melbourne Victory</t>
  </si>
  <si>
    <t>Melbourne City</t>
  </si>
  <si>
    <t>Newcastle Jets</t>
  </si>
  <si>
    <t>Perth Glory</t>
  </si>
  <si>
    <t>Brisbane Roar</t>
  </si>
  <si>
    <t>Sydney FC</t>
  </si>
  <si>
    <t>Adelaide United</t>
  </si>
  <si>
    <t>Macarthur FC</t>
  </si>
  <si>
    <t>Austria</t>
  </si>
  <si>
    <t>2. Liga</t>
  </si>
  <si>
    <t>FK Austria Vienna</t>
  </si>
  <si>
    <t>FC Juniors</t>
  </si>
  <si>
    <t>BW Linz</t>
  </si>
  <si>
    <t>Amstetten</t>
  </si>
  <si>
    <t>Wacker Innsbruck</t>
  </si>
  <si>
    <t>Grazer</t>
  </si>
  <si>
    <t>Lafnitz</t>
  </si>
  <si>
    <t>Horn</t>
  </si>
  <si>
    <t>Belgium</t>
  </si>
  <si>
    <t>Jupiler Pro League</t>
  </si>
  <si>
    <t>Antwerp</t>
  </si>
  <si>
    <t>Cercle Brugge KSV</t>
  </si>
  <si>
    <t>Charleroi</t>
  </si>
  <si>
    <t>Waregem</t>
  </si>
  <si>
    <t>St. Truiden</t>
  </si>
  <si>
    <t>St. Liege</t>
  </si>
  <si>
    <t>Bolivia</t>
  </si>
  <si>
    <t>Division Profesional</t>
  </si>
  <si>
    <t>Oriente Petrolero</t>
  </si>
  <si>
    <t>Nacional Potosi</t>
  </si>
  <si>
    <t>U. Sucre</t>
  </si>
  <si>
    <t>Guabira</t>
  </si>
  <si>
    <t>Wilstermann</t>
  </si>
  <si>
    <t>Royal Pari</t>
  </si>
  <si>
    <t>Aurora</t>
  </si>
  <si>
    <t>The Strongest</t>
  </si>
  <si>
    <t>Blooming</t>
  </si>
  <si>
    <t>Universitario de Vinto</t>
  </si>
  <si>
    <t>Bosnia And Herzegovina</t>
  </si>
  <si>
    <t>Premier League</t>
  </si>
  <si>
    <t>Zeljeznicar</t>
  </si>
  <si>
    <t>Zrinjski</t>
  </si>
  <si>
    <t>Brazil</t>
  </si>
  <si>
    <t>Serie A</t>
  </si>
  <si>
    <t>Santos</t>
  </si>
  <si>
    <t>America MG</t>
  </si>
  <si>
    <t>Juventude</t>
  </si>
  <si>
    <t>Cuiaba Esporte</t>
  </si>
  <si>
    <t>Atletico-PR</t>
  </si>
  <si>
    <t>Flamengo RJ</t>
  </si>
  <si>
    <t>Serie B</t>
  </si>
  <si>
    <t>Bahia</t>
  </si>
  <si>
    <t>Sampaio Correa</t>
  </si>
  <si>
    <t>Cruzeiro</t>
  </si>
  <si>
    <t>Londrina</t>
  </si>
  <si>
    <t>Serie C</t>
  </si>
  <si>
    <t>Uniclinic</t>
  </si>
  <si>
    <t>Ferroviario</t>
  </si>
  <si>
    <t>Mirassol</t>
  </si>
  <si>
    <t>Paysandu PA</t>
  </si>
  <si>
    <t>Bulgaria</t>
  </si>
  <si>
    <t>Parva Liga</t>
  </si>
  <si>
    <t>Botev Vratsa</t>
  </si>
  <si>
    <t>Slavia Sofia</t>
  </si>
  <si>
    <t>Lok. Plovdiv</t>
  </si>
  <si>
    <t>CSKA Sofia</t>
  </si>
  <si>
    <t>Chile</t>
  </si>
  <si>
    <t>Primera Division</t>
  </si>
  <si>
    <t>U. Catolica</t>
  </si>
  <si>
    <t>La Serena</t>
  </si>
  <si>
    <t>U. Espanola</t>
  </si>
  <si>
    <t>Cobresal</t>
  </si>
  <si>
    <t>Cobreloa</t>
  </si>
  <si>
    <t>Barnechea</t>
  </si>
  <si>
    <t>Magallanes</t>
  </si>
  <si>
    <t>Arturo Fernandez Vial</t>
  </si>
  <si>
    <t>San Felipe</t>
  </si>
  <si>
    <t>Deportes Temuco</t>
  </si>
  <si>
    <t>Recoleta</t>
  </si>
  <si>
    <t>Colombia</t>
  </si>
  <si>
    <t>Primera A</t>
  </si>
  <si>
    <t>Millonarios</t>
  </si>
  <si>
    <t>La Equidad</t>
  </si>
  <si>
    <t>Bucaramanga</t>
  </si>
  <si>
    <t>Cortulua</t>
  </si>
  <si>
    <t>Santa Fe</t>
  </si>
  <si>
    <t>Petrolera</t>
  </si>
  <si>
    <t>Once Caldas</t>
  </si>
  <si>
    <t>Deportes Tolima</t>
  </si>
  <si>
    <t>Dep. Pasto</t>
  </si>
  <si>
    <t>Jaguares de Cordoba</t>
  </si>
  <si>
    <t>Junior</t>
  </si>
  <si>
    <t>Ind. Medellin</t>
  </si>
  <si>
    <t>U. Magdalena</t>
  </si>
  <si>
    <t>Patriotas</t>
  </si>
  <si>
    <t>Envigado</t>
  </si>
  <si>
    <t>Atl. Nacional</t>
  </si>
  <si>
    <t>Costa Rica</t>
  </si>
  <si>
    <t>Zeledon</t>
  </si>
  <si>
    <t>Guanacasteca</t>
  </si>
  <si>
    <t>ADR Jicaral</t>
  </si>
  <si>
    <t>Sporting San Jose</t>
  </si>
  <si>
    <t>Croatia</t>
  </si>
  <si>
    <t>1. Hnl</t>
  </si>
  <si>
    <t>Gorica</t>
  </si>
  <si>
    <t>Istra 1961</t>
  </si>
  <si>
    <t>Dragovoljac</t>
  </si>
  <si>
    <t>Lok. Zagreb</t>
  </si>
  <si>
    <t>Czech Republic</t>
  </si>
  <si>
    <t>1. Liga</t>
  </si>
  <si>
    <t>Jablonec</t>
  </si>
  <si>
    <t>Zlin</t>
  </si>
  <si>
    <t>Sparta Prague</t>
  </si>
  <si>
    <t>Slovacko</t>
  </si>
  <si>
    <t>Slavia Prague</t>
  </si>
  <si>
    <t>Ceske Budejovice</t>
  </si>
  <si>
    <t>Bohemians 1905</t>
  </si>
  <si>
    <t>Plzen</t>
  </si>
  <si>
    <t>Ostrava</t>
  </si>
  <si>
    <t>Mlada Boleslav</t>
  </si>
  <si>
    <t>Sigma Olomouc</t>
  </si>
  <si>
    <t>Liberec</t>
  </si>
  <si>
    <t>Division 2</t>
  </si>
  <si>
    <t>Dukla Prague</t>
  </si>
  <si>
    <t>Zizkov</t>
  </si>
  <si>
    <t>Vlasim</t>
  </si>
  <si>
    <t>Sparta Prague B</t>
  </si>
  <si>
    <t>Ecuador</t>
  </si>
  <si>
    <t>Liga Pro</t>
  </si>
  <si>
    <t>Aucas</t>
  </si>
  <si>
    <t>Macara</t>
  </si>
  <si>
    <t>LDU Quito</t>
  </si>
  <si>
    <t>Barcelona SC</t>
  </si>
  <si>
    <t>Egypt</t>
  </si>
  <si>
    <t>Alassiouty</t>
  </si>
  <si>
    <t>Ceramica Cleopatra</t>
  </si>
  <si>
    <t>Al Ahly</t>
  </si>
  <si>
    <t>El Gaish</t>
  </si>
  <si>
    <t>El Salvador</t>
  </si>
  <si>
    <t>Chalatenango</t>
  </si>
  <si>
    <t>Platense Municipal</t>
  </si>
  <si>
    <t>Metapan</t>
  </si>
  <si>
    <t>Santa Tecla</t>
  </si>
  <si>
    <t>England</t>
  </si>
  <si>
    <t>Everton</t>
  </si>
  <si>
    <t>Manchester United</t>
  </si>
  <si>
    <t>Southampton</t>
  </si>
  <si>
    <t>Chelsea</t>
  </si>
  <si>
    <t>Arsenal</t>
  </si>
  <si>
    <t>Brighton</t>
  </si>
  <si>
    <t>Manchester City</t>
  </si>
  <si>
    <t>Liverpool</t>
  </si>
  <si>
    <t>Tottenham</t>
  </si>
  <si>
    <t>West Ham</t>
  </si>
  <si>
    <t>Burnley</t>
  </si>
  <si>
    <t>Brentford</t>
  </si>
  <si>
    <t>Guadalupe</t>
  </si>
  <si>
    <t>Championship</t>
  </si>
  <si>
    <t>Blackburn</t>
  </si>
  <si>
    <t>Blackpool</t>
  </si>
  <si>
    <t>Middlesbrough</t>
  </si>
  <si>
    <t>Hull City</t>
  </si>
  <si>
    <t>Bristol City</t>
  </si>
  <si>
    <t>Peterborough</t>
  </si>
  <si>
    <t>Millwall</t>
  </si>
  <si>
    <t>Barnsley</t>
  </si>
  <si>
    <t>Swansea</t>
  </si>
  <si>
    <t>Derby</t>
  </si>
  <si>
    <t>Nottingham</t>
  </si>
  <si>
    <t>Birmingham</t>
  </si>
  <si>
    <t>West Brom</t>
  </si>
  <si>
    <t>Stoke City</t>
  </si>
  <si>
    <t>Fulham</t>
  </si>
  <si>
    <t>Coventry</t>
  </si>
  <si>
    <t>Bournemouth</t>
  </si>
  <si>
    <t>Sheffield Utd</t>
  </si>
  <si>
    <t>Reading</t>
  </si>
  <si>
    <t>Huddersfield</t>
  </si>
  <si>
    <t>QPR</t>
  </si>
  <si>
    <t>Preston</t>
  </si>
  <si>
    <t>Luton</t>
  </si>
  <si>
    <t>Cardiff</t>
  </si>
  <si>
    <t>League One</t>
  </si>
  <si>
    <t>Gillingham FC</t>
  </si>
  <si>
    <t>Wycombe</t>
  </si>
  <si>
    <t>Lincoln City</t>
  </si>
  <si>
    <t>Wigan</t>
  </si>
  <si>
    <t>Rotherham</t>
  </si>
  <si>
    <t>Charlton</t>
  </si>
  <si>
    <t>AFC Wimbledon</t>
  </si>
  <si>
    <t>Milton Keynes Dons</t>
  </si>
  <si>
    <t>Burton</t>
  </si>
  <si>
    <t>Doncaster</t>
  </si>
  <si>
    <t>Bolton</t>
  </si>
  <si>
    <t>Cheltenham</t>
  </si>
  <si>
    <t>Plymouth</t>
  </si>
  <si>
    <t>Portsmouth</t>
  </si>
  <si>
    <t>Fleetwood Town</t>
  </si>
  <si>
    <t>Oxford Utd</t>
  </si>
  <si>
    <t>Sunderland</t>
  </si>
  <si>
    <t>Shrewsbury</t>
  </si>
  <si>
    <t>Accrington</t>
  </si>
  <si>
    <t>Morecambe</t>
  </si>
  <si>
    <t>Crewe</t>
  </si>
  <si>
    <t>Ipswich</t>
  </si>
  <si>
    <t>Sheffield Wed</t>
  </si>
  <si>
    <t>League Two</t>
  </si>
  <si>
    <t>Salford</t>
  </si>
  <si>
    <t>Harrogate</t>
  </si>
  <si>
    <t>Northampton</t>
  </si>
  <si>
    <t>Bradford</t>
  </si>
  <si>
    <t>Carlisle</t>
  </si>
  <si>
    <t>Exeter</t>
  </si>
  <si>
    <t>Scunthorpe</t>
  </si>
  <si>
    <t>Mansfield</t>
  </si>
  <si>
    <t>Port Vale</t>
  </si>
  <si>
    <t>Oldham</t>
  </si>
  <si>
    <t>Forest Green</t>
  </si>
  <si>
    <t>Hartlepool</t>
  </si>
  <si>
    <t>Colchester</t>
  </si>
  <si>
    <t>Sutton</t>
  </si>
  <si>
    <t>Walsall</t>
  </si>
  <si>
    <t>Leyton Orient</t>
  </si>
  <si>
    <t>Barrow</t>
  </si>
  <si>
    <t>Newport</t>
  </si>
  <si>
    <t>Crawley Town</t>
  </si>
  <si>
    <t>Stevenage</t>
  </si>
  <si>
    <t>Swindon</t>
  </si>
  <si>
    <t>Rochdale</t>
  </si>
  <si>
    <t>National League</t>
  </si>
  <si>
    <t>Barnet</t>
  </si>
  <si>
    <t>Solihull</t>
  </si>
  <si>
    <t>Wrexham</t>
  </si>
  <si>
    <t>Eastleigh</t>
  </si>
  <si>
    <t>Aldershot</t>
  </si>
  <si>
    <t>Boreham Wood</t>
  </si>
  <si>
    <t>Stockport</t>
  </si>
  <si>
    <t>Southend</t>
  </si>
  <si>
    <t>Wealdstone</t>
  </si>
  <si>
    <t>Maidenhead</t>
  </si>
  <si>
    <t>Weymouth</t>
  </si>
  <si>
    <t>Yeovil</t>
  </si>
  <si>
    <t>Dagenham &amp; Red.</t>
  </si>
  <si>
    <t>Grimsby Town</t>
  </si>
  <si>
    <t>Kings Lynn</t>
  </si>
  <si>
    <t>Altrincham</t>
  </si>
  <si>
    <t>Bromley</t>
  </si>
  <si>
    <t>Estonia</t>
  </si>
  <si>
    <t>Meistriliiga</t>
  </si>
  <si>
    <t>Parnu JK Vaprus</t>
  </si>
  <si>
    <t>Tammeka</t>
  </si>
  <si>
    <t>Legion</t>
  </si>
  <si>
    <t>Esiliiga</t>
  </si>
  <si>
    <t>Levadia U21</t>
  </si>
  <si>
    <t>Harju Jalgpallikooli</t>
  </si>
  <si>
    <t>Viimsi JK</t>
  </si>
  <si>
    <t>Nomme Utd</t>
  </si>
  <si>
    <t>Finland</t>
  </si>
  <si>
    <t>Veikkausliiga</t>
  </si>
  <si>
    <t>Lahti</t>
  </si>
  <si>
    <t>KuPS</t>
  </si>
  <si>
    <t>Haka</t>
  </si>
  <si>
    <t>HIFK</t>
  </si>
  <si>
    <t>HJK</t>
  </si>
  <si>
    <t>Inter Turku</t>
  </si>
  <si>
    <t>France</t>
  </si>
  <si>
    <t>Ligue 1</t>
  </si>
  <si>
    <t>Reims</t>
  </si>
  <si>
    <t>Rennes</t>
  </si>
  <si>
    <t>Bordeaux</t>
  </si>
  <si>
    <t>Metz</t>
  </si>
  <si>
    <t>Marseille</t>
  </si>
  <si>
    <t>Montpellier</t>
  </si>
  <si>
    <t>Monaco</t>
  </si>
  <si>
    <t>Nice</t>
  </si>
  <si>
    <t>Lorient</t>
  </si>
  <si>
    <t>Troyes</t>
  </si>
  <si>
    <t>Strasbourg</t>
  </si>
  <si>
    <t>Nantes</t>
  </si>
  <si>
    <t>Angers</t>
  </si>
  <si>
    <t>Brest</t>
  </si>
  <si>
    <t>Lyon</t>
  </si>
  <si>
    <t>Paris SG</t>
  </si>
  <si>
    <t>Lens</t>
  </si>
  <si>
    <t>St Etienne</t>
  </si>
  <si>
    <t>Ligue 2</t>
  </si>
  <si>
    <t>Guingamp</t>
  </si>
  <si>
    <t>Toulouse</t>
  </si>
  <si>
    <t>Le Havre</t>
  </si>
  <si>
    <t>Dunkerque</t>
  </si>
  <si>
    <t>Sochaux</t>
  </si>
  <si>
    <t>Nancy</t>
  </si>
  <si>
    <t>Auxerre</t>
  </si>
  <si>
    <t>Valenciennes</t>
  </si>
  <si>
    <t>Grenoble</t>
  </si>
  <si>
    <t>Caen</t>
  </si>
  <si>
    <t>Paris FC</t>
  </si>
  <si>
    <t>Dijon</t>
  </si>
  <si>
    <t>Amiens</t>
  </si>
  <si>
    <t>Pau</t>
  </si>
  <si>
    <t>AC Ajaccio</t>
  </si>
  <si>
    <t>National</t>
  </si>
  <si>
    <t>Avranches</t>
  </si>
  <si>
    <t>Villefranche</t>
  </si>
  <si>
    <t>Annecy</t>
  </si>
  <si>
    <t>Creteil</t>
  </si>
  <si>
    <t>Boulogne</t>
  </si>
  <si>
    <t>Sedan</t>
  </si>
  <si>
    <t>Stade Briochin</t>
  </si>
  <si>
    <t>Concarneau</t>
  </si>
  <si>
    <t>Bourg Peronnas</t>
  </si>
  <si>
    <t>Red Star</t>
  </si>
  <si>
    <t>Germany</t>
  </si>
  <si>
    <t>Bundesliga</t>
  </si>
  <si>
    <t>VfB Stuttgart</t>
  </si>
  <si>
    <t>Dortmund</t>
  </si>
  <si>
    <t>Wolfsburg</t>
  </si>
  <si>
    <t>Arminia Bielefeld</t>
  </si>
  <si>
    <t>Greuther Furth</t>
  </si>
  <si>
    <t>B. Monchengladbach</t>
  </si>
  <si>
    <t>Bochum</t>
  </si>
  <si>
    <t>Bayer Leverkusen</t>
  </si>
  <si>
    <t>SC Freiburg</t>
  </si>
  <si>
    <t>FC Augsburg</t>
  </si>
  <si>
    <t>Hertha Berlin</t>
  </si>
  <si>
    <t>1. FSV Mainz 05</t>
  </si>
  <si>
    <t>FC Koln</t>
  </si>
  <si>
    <t>Union Berlin</t>
  </si>
  <si>
    <t>Eintracht Frankfurt</t>
  </si>
  <si>
    <t>RB Leipzig</t>
  </si>
  <si>
    <t>2. Bundesliga</t>
  </si>
  <si>
    <t>Dusseldorf</t>
  </si>
  <si>
    <t>Hansa Rostock</t>
  </si>
  <si>
    <t>Regensburg</t>
  </si>
  <si>
    <t>Ingolstadt</t>
  </si>
  <si>
    <t>Schalke</t>
  </si>
  <si>
    <t>Heidenheim</t>
  </si>
  <si>
    <t>Paderborn</t>
  </si>
  <si>
    <t>Karlsruher</t>
  </si>
  <si>
    <t>Holstein Kiel</t>
  </si>
  <si>
    <t>Hamburger SV</t>
  </si>
  <si>
    <t>Aue</t>
  </si>
  <si>
    <t>SV Werder Bremen</t>
  </si>
  <si>
    <t>Nurnberg</t>
  </si>
  <si>
    <t>SG Dynamo Dresden</t>
  </si>
  <si>
    <t>Sandhausen</t>
  </si>
  <si>
    <t>3. Liga</t>
  </si>
  <si>
    <t>Wurzburger Kickers</t>
  </si>
  <si>
    <t>Kaiserslautern</t>
  </si>
  <si>
    <t>Braunschweig</t>
  </si>
  <si>
    <t>Regionalliga Bayern</t>
  </si>
  <si>
    <t>Aschaffenburg</t>
  </si>
  <si>
    <t>Bayern II</t>
  </si>
  <si>
    <t>Rosenheim</t>
  </si>
  <si>
    <t>Unterhaching</t>
  </si>
  <si>
    <t>Regionalliga Nordost</t>
  </si>
  <si>
    <t>Lichtenberg</t>
  </si>
  <si>
    <t>Lokomotive Leipzig</t>
  </si>
  <si>
    <t>Regionalliga Sudwest</t>
  </si>
  <si>
    <t>Stuttgart II</t>
  </si>
  <si>
    <t>Watzenborn</t>
  </si>
  <si>
    <t>Walldorf</t>
  </si>
  <si>
    <t>Schott Mainz</t>
  </si>
  <si>
    <t>Regionalliga West</t>
  </si>
  <si>
    <t>Koln II</t>
  </si>
  <si>
    <t>Straelen</t>
  </si>
  <si>
    <t>Guatemala</t>
  </si>
  <si>
    <t>Liga Nacional</t>
  </si>
  <si>
    <t>Coban Imperial</t>
  </si>
  <si>
    <t>Municipal</t>
  </si>
  <si>
    <t>Hungary</t>
  </si>
  <si>
    <t>Otp Bank Liga</t>
  </si>
  <si>
    <t>Honved</t>
  </si>
  <si>
    <t>Ferencvaros</t>
  </si>
  <si>
    <t>Ireland</t>
  </si>
  <si>
    <t>Premier Division</t>
  </si>
  <si>
    <t>Drogheda</t>
  </si>
  <si>
    <t>Bohemians</t>
  </si>
  <si>
    <t>Shelbourne</t>
  </si>
  <si>
    <t>Shamrock Rovers</t>
  </si>
  <si>
    <t>Finn Harps</t>
  </si>
  <si>
    <t>St. Patricks</t>
  </si>
  <si>
    <t>UC Dublin</t>
  </si>
  <si>
    <t>Dundalk</t>
  </si>
  <si>
    <t>Sligo Rovers</t>
  </si>
  <si>
    <t>Division 1</t>
  </si>
  <si>
    <t>Longford</t>
  </si>
  <si>
    <t>Cobh Ramblers</t>
  </si>
  <si>
    <t>Italy</t>
  </si>
  <si>
    <t>Empoli</t>
  </si>
  <si>
    <t>Spezia</t>
  </si>
  <si>
    <t>Cagliari</t>
  </si>
  <si>
    <t>Juventus</t>
  </si>
  <si>
    <t>Genoa</t>
  </si>
  <si>
    <t>Lazio</t>
  </si>
  <si>
    <t>Sassuolo</t>
  </si>
  <si>
    <t>Atalanta</t>
  </si>
  <si>
    <t>Napoli</t>
  </si>
  <si>
    <t>Fiorentina</t>
  </si>
  <si>
    <t>Torino</t>
  </si>
  <si>
    <t>AC Milan</t>
  </si>
  <si>
    <t>Udinese</t>
  </si>
  <si>
    <t>Sampdoria</t>
  </si>
  <si>
    <t>Salernitana</t>
  </si>
  <si>
    <t>AS Roma</t>
  </si>
  <si>
    <t>Verona</t>
  </si>
  <si>
    <t>Venezia</t>
  </si>
  <si>
    <t>Inter</t>
  </si>
  <si>
    <t>Alessandria</t>
  </si>
  <si>
    <t>Pordenone</t>
  </si>
  <si>
    <t>Lecce</t>
  </si>
  <si>
    <t>Spal</t>
  </si>
  <si>
    <t>Benevento</t>
  </si>
  <si>
    <t>Vicenza</t>
  </si>
  <si>
    <t>Ascoli</t>
  </si>
  <si>
    <t>Reggina 1914</t>
  </si>
  <si>
    <t>Cosenza</t>
  </si>
  <si>
    <t>Monza</t>
  </si>
  <si>
    <t>Brescia</t>
  </si>
  <si>
    <t>Parma</t>
  </si>
  <si>
    <t>Cremonese</t>
  </si>
  <si>
    <t>Cittadella</t>
  </si>
  <si>
    <t>Pisa</t>
  </si>
  <si>
    <t>Como</t>
  </si>
  <si>
    <t>Crotone</t>
  </si>
  <si>
    <t>Ternana</t>
  </si>
  <si>
    <t>Perugia</t>
  </si>
  <si>
    <t>Japan</t>
  </si>
  <si>
    <t>J1 League</t>
  </si>
  <si>
    <t>Kawasaki Frontale</t>
  </si>
  <si>
    <t>Kashiwa</t>
  </si>
  <si>
    <t>Kashima</t>
  </si>
  <si>
    <t>Nagoya</t>
  </si>
  <si>
    <t>Sagan Tosu</t>
  </si>
  <si>
    <t>Shimizu</t>
  </si>
  <si>
    <t>Iwata</t>
  </si>
  <si>
    <t>Hiroshima</t>
  </si>
  <si>
    <t>Kyoto</t>
  </si>
  <si>
    <t>J2 League</t>
  </si>
  <si>
    <t>Verdy</t>
  </si>
  <si>
    <t>Kumamoto</t>
  </si>
  <si>
    <t>Montedio Yamagata</t>
  </si>
  <si>
    <t>Blaublitz</t>
  </si>
  <si>
    <t>Grulla Morioka</t>
  </si>
  <si>
    <t>Oita</t>
  </si>
  <si>
    <t>Omiya Ardija</t>
  </si>
  <si>
    <t>Chiba</t>
  </si>
  <si>
    <t>Yokohama</t>
  </si>
  <si>
    <t>Vegalta Sendai</t>
  </si>
  <si>
    <t>Tochigi</t>
  </si>
  <si>
    <t>Okayama</t>
  </si>
  <si>
    <t>V-Varen Nagasaki</t>
  </si>
  <si>
    <t>Mito</t>
  </si>
  <si>
    <t>Ryukyu</t>
  </si>
  <si>
    <t>Kanazawa</t>
  </si>
  <si>
    <t>Kuwait</t>
  </si>
  <si>
    <t>Al Shabab</t>
  </si>
  <si>
    <t>Al Arabi</t>
  </si>
  <si>
    <t>Al-Fahaheel</t>
  </si>
  <si>
    <t>Al Qadisiya</t>
  </si>
  <si>
    <t>Arab Contractors</t>
  </si>
  <si>
    <t>Misr Elmaqasah</t>
  </si>
  <si>
    <t>Lithuania</t>
  </si>
  <si>
    <t>A Lyga</t>
  </si>
  <si>
    <t>Banga</t>
  </si>
  <si>
    <t>Kauno Zalgiris</t>
  </si>
  <si>
    <t>Hegelmann Litauen</t>
  </si>
  <si>
    <t>Trakai</t>
  </si>
  <si>
    <t>Malaysia</t>
  </si>
  <si>
    <t>Super League</t>
  </si>
  <si>
    <t>Negeri Sembilan</t>
  </si>
  <si>
    <t>MISC-MIFA</t>
  </si>
  <si>
    <t>Pahang</t>
  </si>
  <si>
    <t>Malacca United</t>
  </si>
  <si>
    <t>Kuala Lumpur</t>
  </si>
  <si>
    <t>Sabah</t>
  </si>
  <si>
    <t>Selangor United</t>
  </si>
  <si>
    <t>Terengganu</t>
  </si>
  <si>
    <t>Mexico</t>
  </si>
  <si>
    <t>Liga Mx</t>
  </si>
  <si>
    <t>Atlas</t>
  </si>
  <si>
    <t>Necaxa</t>
  </si>
  <si>
    <t>Puebla</t>
  </si>
  <si>
    <t>U.N.A.M.- Pumas</t>
  </si>
  <si>
    <t>Monterrey</t>
  </si>
  <si>
    <t>Santos Laguna</t>
  </si>
  <si>
    <t>Club America</t>
  </si>
  <si>
    <t>Juarez</t>
  </si>
  <si>
    <t>Queretaro</t>
  </si>
  <si>
    <t>U.A.N.L.- Tigres</t>
  </si>
  <si>
    <t>Pachuca</t>
  </si>
  <si>
    <t>Club Tijuana</t>
  </si>
  <si>
    <t>Mazatlan FC</t>
  </si>
  <si>
    <t>Club Leon</t>
  </si>
  <si>
    <t>Toluca</t>
  </si>
  <si>
    <t>Guadalajara Chivas</t>
  </si>
  <si>
    <t>Liga de Expansion MX</t>
  </si>
  <si>
    <t>Monarcas</t>
  </si>
  <si>
    <t>Venados</t>
  </si>
  <si>
    <t>Leones Negros</t>
  </si>
  <si>
    <t>Cancun</t>
  </si>
  <si>
    <t>Pumas Tabasco</t>
  </si>
  <si>
    <t>Atlante</t>
  </si>
  <si>
    <t>Zacatecas Mineros</t>
  </si>
  <si>
    <t>Netherlands</t>
  </si>
  <si>
    <t>Eredivisie</t>
  </si>
  <si>
    <t>G.A. Eagles</t>
  </si>
  <si>
    <t>Willem II</t>
  </si>
  <si>
    <t>Utrecht</t>
  </si>
  <si>
    <t>Sittard</t>
  </si>
  <si>
    <t>Nijmegen</t>
  </si>
  <si>
    <t>Twente</t>
  </si>
  <si>
    <t>Vitesse</t>
  </si>
  <si>
    <t>Cambuur</t>
  </si>
  <si>
    <t>Heracles</t>
  </si>
  <si>
    <t>Feyenoord</t>
  </si>
  <si>
    <t>Zwolle</t>
  </si>
  <si>
    <t>AZ Alkmaar</t>
  </si>
  <si>
    <t>Sparta Rotterdam</t>
  </si>
  <si>
    <t>Groningen</t>
  </si>
  <si>
    <t>Eerste Divisie</t>
  </si>
  <si>
    <t>Roda</t>
  </si>
  <si>
    <t>Jong Ajax</t>
  </si>
  <si>
    <t>Excelsior</t>
  </si>
  <si>
    <t>Telstar</t>
  </si>
  <si>
    <t>Maastricht</t>
  </si>
  <si>
    <t>Jong Utrecht</t>
  </si>
  <si>
    <t>Den Bosch</t>
  </si>
  <si>
    <t>Dordrecht</t>
  </si>
  <si>
    <t>Jong AZ</t>
  </si>
  <si>
    <t>Den Haag</t>
  </si>
  <si>
    <t>Venlo</t>
  </si>
  <si>
    <t>Eindhoven FC</t>
  </si>
  <si>
    <t>Jong PSV</t>
  </si>
  <si>
    <t>Volendam</t>
  </si>
  <si>
    <t>Almere City</t>
  </si>
  <si>
    <t>Breda</t>
  </si>
  <si>
    <t>Oss</t>
  </si>
  <si>
    <t>FC Emmen</t>
  </si>
  <si>
    <t>Norway</t>
  </si>
  <si>
    <t>Eliteserien</t>
  </si>
  <si>
    <t>Molde</t>
  </si>
  <si>
    <t>Lillestrom</t>
  </si>
  <si>
    <t>Stromsgodset</t>
  </si>
  <si>
    <t>Sandefjord</t>
  </si>
  <si>
    <t>Haugesund</t>
  </si>
  <si>
    <t>Aalesund</t>
  </si>
  <si>
    <t>Obos-ligaen</t>
  </si>
  <si>
    <t>Sogndal</t>
  </si>
  <si>
    <t>Bryne</t>
  </si>
  <si>
    <t>K. Oslo</t>
  </si>
  <si>
    <t>Raufoss</t>
  </si>
  <si>
    <t>Ranheim</t>
  </si>
  <si>
    <t>Grorud</t>
  </si>
  <si>
    <t>Skeid</t>
  </si>
  <si>
    <t>Brann</t>
  </si>
  <si>
    <t>Paraguay</t>
  </si>
  <si>
    <t>Olimpia Asuncion</t>
  </si>
  <si>
    <t>Nacional Asuncion</t>
  </si>
  <si>
    <t>Sol de America</t>
  </si>
  <si>
    <t>Tacuary</t>
  </si>
  <si>
    <t>Peru</t>
  </si>
  <si>
    <t>Liga 1</t>
  </si>
  <si>
    <t>Binacional</t>
  </si>
  <si>
    <t>Grau</t>
  </si>
  <si>
    <t>Cienciano</t>
  </si>
  <si>
    <t>Alianza Atl.</t>
  </si>
  <si>
    <t>U. San Martin</t>
  </si>
  <si>
    <t>FBC Melgar</t>
  </si>
  <si>
    <t>Sporting Cristal</t>
  </si>
  <si>
    <t>Dep. Municipal</t>
  </si>
  <si>
    <t>Carlos Mannucci</t>
  </si>
  <si>
    <t>Poland</t>
  </si>
  <si>
    <t>Ekstraklasa</t>
  </si>
  <si>
    <t>Zaglebie</t>
  </si>
  <si>
    <t>Stal Mielec</t>
  </si>
  <si>
    <t>Pogon Szczecin</t>
  </si>
  <si>
    <t>Wisla Plock</t>
  </si>
  <si>
    <t>Radomiak Radom</t>
  </si>
  <si>
    <t>Jagiellonia</t>
  </si>
  <si>
    <t>Lech Poznan</t>
  </si>
  <si>
    <t>Slask Wroclaw</t>
  </si>
  <si>
    <t>Termalica B-B.</t>
  </si>
  <si>
    <t>Wisla</t>
  </si>
  <si>
    <t>R. Rzeszow</t>
  </si>
  <si>
    <t>Podbeskidzie</t>
  </si>
  <si>
    <t>Tychy</t>
  </si>
  <si>
    <t>KS Polkowice</t>
  </si>
  <si>
    <t>Sandecja Nowy S.</t>
  </si>
  <si>
    <t>Arka Gdynia</t>
  </si>
  <si>
    <t>GKS Jastrzebie</t>
  </si>
  <si>
    <t>GKS Katowice</t>
  </si>
  <si>
    <t>Skra</t>
  </si>
  <si>
    <t>Portugal</t>
  </si>
  <si>
    <t>Liga Portugal</t>
  </si>
  <si>
    <t>Gil Vicente</t>
  </si>
  <si>
    <t>Moreirense</t>
  </si>
  <si>
    <t>Guimaraes</t>
  </si>
  <si>
    <t>FC Porto</t>
  </si>
  <si>
    <t>Vizela</t>
  </si>
  <si>
    <t>Braga</t>
  </si>
  <si>
    <t>Ferreira</t>
  </si>
  <si>
    <t>Tondela</t>
  </si>
  <si>
    <t>Sporting</t>
  </si>
  <si>
    <t>Benfica</t>
  </si>
  <si>
    <t>Estoril</t>
  </si>
  <si>
    <t>Boavista</t>
  </si>
  <si>
    <t>Liga Portugal 2</t>
  </si>
  <si>
    <t>Casa Pia</t>
  </si>
  <si>
    <t>SC Farense</t>
  </si>
  <si>
    <t>Chaves</t>
  </si>
  <si>
    <t>Covilha</t>
  </si>
  <si>
    <t>Rio Ave</t>
  </si>
  <si>
    <t>Benfica B</t>
  </si>
  <si>
    <t>Scotland</t>
  </si>
  <si>
    <t>Premiership</t>
  </si>
  <si>
    <t>Aberdeen</t>
  </si>
  <si>
    <t>Ross County</t>
  </si>
  <si>
    <t>Hearts</t>
  </si>
  <si>
    <t>Hibernian</t>
  </si>
  <si>
    <t>Kilmarnock</t>
  </si>
  <si>
    <t>Dunfermline</t>
  </si>
  <si>
    <t>Partick</t>
  </si>
  <si>
    <t>Raith</t>
  </si>
  <si>
    <t>Queen of South</t>
  </si>
  <si>
    <t>Inverness</t>
  </si>
  <si>
    <t>Arbroath</t>
  </si>
  <si>
    <t>Queen's Park</t>
  </si>
  <si>
    <t>East Fife</t>
  </si>
  <si>
    <t>Alloa</t>
  </si>
  <si>
    <t>Clyde</t>
  </si>
  <si>
    <t>Cove Rangers</t>
  </si>
  <si>
    <t>Falkirk</t>
  </si>
  <si>
    <t>Montrose</t>
  </si>
  <si>
    <t>Annan</t>
  </si>
  <si>
    <t>Cowdenbeath</t>
  </si>
  <si>
    <t>Kelty Hearts</t>
  </si>
  <si>
    <t>Stirling</t>
  </si>
  <si>
    <t>Stenhousemuir</t>
  </si>
  <si>
    <t>Albion Rovers</t>
  </si>
  <si>
    <t>Stranraer</t>
  </si>
  <si>
    <t>Serbia</t>
  </si>
  <si>
    <t>Super Liga</t>
  </si>
  <si>
    <t>Backa Topola</t>
  </si>
  <si>
    <t>FK Vozdovac</t>
  </si>
  <si>
    <t>Vojvodina</t>
  </si>
  <si>
    <t>Proleter</t>
  </si>
  <si>
    <t>South Africa</t>
  </si>
  <si>
    <t>Mamelodi Sundowns</t>
  </si>
  <si>
    <t>Golden Arrows</t>
  </si>
  <si>
    <t>Baroka</t>
  </si>
  <si>
    <t>Orlando Pirates</t>
  </si>
  <si>
    <t>Sekhukhune</t>
  </si>
  <si>
    <t>South Korea</t>
  </si>
  <si>
    <t>K League 1</t>
  </si>
  <si>
    <t>Seongnam</t>
  </si>
  <si>
    <t>Jeonbuk</t>
  </si>
  <si>
    <t>Spain</t>
  </si>
  <si>
    <t>Laliga</t>
  </si>
  <si>
    <t>Sevilla</t>
  </si>
  <si>
    <t>Granada CF</t>
  </si>
  <si>
    <t>Mallorca</t>
  </si>
  <si>
    <t>Atl. Madrid</t>
  </si>
  <si>
    <t>Real Madrid</t>
  </si>
  <si>
    <t>Getafe</t>
  </si>
  <si>
    <t>Osasuna</t>
  </si>
  <si>
    <t>Alaves</t>
  </si>
  <si>
    <t>Elche</t>
  </si>
  <si>
    <t>Real Sociedad</t>
  </si>
  <si>
    <t>Betis</t>
  </si>
  <si>
    <t>Espanyol</t>
  </si>
  <si>
    <t>Ath Bilbao</t>
  </si>
  <si>
    <t>Celta Vigo</t>
  </si>
  <si>
    <t>Villarreal</t>
  </si>
  <si>
    <t>Valencia</t>
  </si>
  <si>
    <t>Levante</t>
  </si>
  <si>
    <t>Laliga2</t>
  </si>
  <si>
    <t>Malaga</t>
  </si>
  <si>
    <t>Valladolid</t>
  </si>
  <si>
    <t>Las Palmas</t>
  </si>
  <si>
    <t>Amorebieta</t>
  </si>
  <si>
    <t>Mirandes</t>
  </si>
  <si>
    <t>Burgos CF</t>
  </si>
  <si>
    <t>Almeria</t>
  </si>
  <si>
    <t>Ponferradina</t>
  </si>
  <si>
    <t>Cartagena</t>
  </si>
  <si>
    <t>Alcorcon</t>
  </si>
  <si>
    <t>Lugo</t>
  </si>
  <si>
    <t>Huesca</t>
  </si>
  <si>
    <t>Zaragoza</t>
  </si>
  <si>
    <t>Tenerife</t>
  </si>
  <si>
    <t>R. Oviedo</t>
  </si>
  <si>
    <t>Gijon</t>
  </si>
  <si>
    <t>Segunda RFEF - Group 1</t>
  </si>
  <si>
    <t>Compostela</t>
  </si>
  <si>
    <t>Arosa SC</t>
  </si>
  <si>
    <t>Segunda RFEF - Group 2</t>
  </si>
  <si>
    <t>Mutilvera</t>
  </si>
  <si>
    <t>Pena</t>
  </si>
  <si>
    <t>Real Sociedad C</t>
  </si>
  <si>
    <t>Arenas Club</t>
  </si>
  <si>
    <t>Izarra</t>
  </si>
  <si>
    <t>Tropezon</t>
  </si>
  <si>
    <t>Segunda RFEF - Group 3</t>
  </si>
  <si>
    <t>Espanyol B</t>
  </si>
  <si>
    <t>Terrassa</t>
  </si>
  <si>
    <t>Ejea</t>
  </si>
  <si>
    <t>Lleida</t>
  </si>
  <si>
    <t>Segunda RFEF - Group 4</t>
  </si>
  <si>
    <t>Antequera</t>
  </si>
  <si>
    <t>Las Palmas B</t>
  </si>
  <si>
    <t>Sweden</t>
  </si>
  <si>
    <t>Allsvenskan</t>
  </si>
  <si>
    <t>Hammarby</t>
  </si>
  <si>
    <t>Mjallby</t>
  </si>
  <si>
    <t>Djurgarden</t>
  </si>
  <si>
    <t>Norrkoping</t>
  </si>
  <si>
    <t>Varbergs</t>
  </si>
  <si>
    <t>Sundsvall</t>
  </si>
  <si>
    <t>Malmo FF</t>
  </si>
  <si>
    <t>AIK</t>
  </si>
  <si>
    <t>Kalmar</t>
  </si>
  <si>
    <t>Degerfors</t>
  </si>
  <si>
    <t>Elfsborg</t>
  </si>
  <si>
    <t>Varnamo</t>
  </si>
  <si>
    <t>Hacken</t>
  </si>
  <si>
    <t>Goteborg</t>
  </si>
  <si>
    <t>Helsingborg</t>
  </si>
  <si>
    <t>Sirius</t>
  </si>
  <si>
    <t>Superettan</t>
  </si>
  <si>
    <t>Brage</t>
  </si>
  <si>
    <t>Jonkopings</t>
  </si>
  <si>
    <t>Dalkurd</t>
  </si>
  <si>
    <t>Halmstad</t>
  </si>
  <si>
    <t>Trelleborgs</t>
  </si>
  <si>
    <t>Ostersunds</t>
  </si>
  <si>
    <t>Skovde AIK</t>
  </si>
  <si>
    <t>Norrby</t>
  </si>
  <si>
    <t>Osters</t>
  </si>
  <si>
    <t>Vasteras SK</t>
  </si>
  <si>
    <t>Switzerland</t>
  </si>
  <si>
    <t>Lugano</t>
  </si>
  <si>
    <t>Sion</t>
  </si>
  <si>
    <t>Basel</t>
  </si>
  <si>
    <t>Young Boys</t>
  </si>
  <si>
    <t>Servette</t>
  </si>
  <si>
    <t>St. Gallen</t>
  </si>
  <si>
    <t>Luzern</t>
  </si>
  <si>
    <t>Grasshoppers</t>
  </si>
  <si>
    <t>Lausanne</t>
  </si>
  <si>
    <t>Challenge League</t>
  </si>
  <si>
    <t>Aarau</t>
  </si>
  <si>
    <t>Winterthur</t>
  </si>
  <si>
    <t>Vaduz</t>
  </si>
  <si>
    <t>Schaffhausen</t>
  </si>
  <si>
    <t>Wil</t>
  </si>
  <si>
    <t>Thailand</t>
  </si>
  <si>
    <t>Thai League 1</t>
  </si>
  <si>
    <t>Chiangrai Utd</t>
  </si>
  <si>
    <t>Suphanburi</t>
  </si>
  <si>
    <t>Nong Bua Pitchaya</t>
  </si>
  <si>
    <t>Buriram</t>
  </si>
  <si>
    <t>Pattaya Utd</t>
  </si>
  <si>
    <t>Tunisia</t>
  </si>
  <si>
    <t>Ligue Professionnelle 1</t>
  </si>
  <si>
    <t>Monastir</t>
  </si>
  <si>
    <t>Zarzis</t>
  </si>
  <si>
    <t>Etoile Sahel</t>
  </si>
  <si>
    <t>Olympique Beja</t>
  </si>
  <si>
    <t>Turkey</t>
  </si>
  <si>
    <t>Super Lig</t>
  </si>
  <si>
    <t>Rizespor</t>
  </si>
  <si>
    <t>Konyaspor</t>
  </si>
  <si>
    <t>Besiktas</t>
  </si>
  <si>
    <t>Alanyaspor</t>
  </si>
  <si>
    <t>Yeni Malatyaspor</t>
  </si>
  <si>
    <t>Giresunspor</t>
  </si>
  <si>
    <t>Adana Demirspor</t>
  </si>
  <si>
    <t>Altay</t>
  </si>
  <si>
    <t>Fenerbahce</t>
  </si>
  <si>
    <t>Galatasaray</t>
  </si>
  <si>
    <t>Antalyaspor</t>
  </si>
  <si>
    <t>Hatayspor</t>
  </si>
  <si>
    <t>Kayserispor</t>
  </si>
  <si>
    <t>Trabzonspor</t>
  </si>
  <si>
    <t>Karagumruk</t>
  </si>
  <si>
    <t>Basaksehir</t>
  </si>
  <si>
    <t>Gaziantep</t>
  </si>
  <si>
    <t>Goztepe</t>
  </si>
  <si>
    <t>Kasimpasa</t>
  </si>
  <si>
    <t>1. Lig</t>
  </si>
  <si>
    <t>Bandirmaspor</t>
  </si>
  <si>
    <t>Boluspor</t>
  </si>
  <si>
    <t>Keciorengucu</t>
  </si>
  <si>
    <t>Denizlispor</t>
  </si>
  <si>
    <t>Istanbulspor AS</t>
  </si>
  <si>
    <t>Bursaspor</t>
  </si>
  <si>
    <t>Balikesirspor</t>
  </si>
  <si>
    <t>Menemenspor</t>
  </si>
  <si>
    <t>Genclerbirligi</t>
  </si>
  <si>
    <t>Adanaspor AS</t>
  </si>
  <si>
    <t>Samsunspor</t>
  </si>
  <si>
    <t>Eyupspor</t>
  </si>
  <si>
    <t>Altinordu</t>
  </si>
  <si>
    <t>2. Lig White Group</t>
  </si>
  <si>
    <t>Sanliurfaspor</t>
  </si>
  <si>
    <t>Akhisarspor</t>
  </si>
  <si>
    <t>Isparta 32 Spor</t>
  </si>
  <si>
    <t>Pazarspor</t>
  </si>
  <si>
    <t>3. Lig Group 2</t>
  </si>
  <si>
    <t>Carsambaspor</t>
  </si>
  <si>
    <t>Altindag Bld.</t>
  </si>
  <si>
    <t>Uruguay</t>
  </si>
  <si>
    <t>Cerrito</t>
  </si>
  <si>
    <t>Penarol</t>
  </si>
  <si>
    <t>Defensor Sp.</t>
  </si>
  <si>
    <t>USA</t>
  </si>
  <si>
    <t>Mls</t>
  </si>
  <si>
    <t>Orlando City</t>
  </si>
  <si>
    <t>Chicago Fire</t>
  </si>
  <si>
    <t>New York Red Bulls</t>
  </si>
  <si>
    <t>Montreal Impact</t>
  </si>
  <si>
    <t>Real Salt Lake</t>
  </si>
  <si>
    <t>Toronto FC</t>
  </si>
  <si>
    <t>Houston Dynamo</t>
  </si>
  <si>
    <t>San Jose Earthquakes</t>
  </si>
  <si>
    <t>Austin FC</t>
  </si>
  <si>
    <t>Minnesota</t>
  </si>
  <si>
    <t>Vancouver Whitecaps</t>
  </si>
  <si>
    <t>Portland Timbers</t>
  </si>
  <si>
    <t>Columbus Crew</t>
  </si>
  <si>
    <t>Seattle Sounders</t>
  </si>
  <si>
    <t>Inter Miami CF</t>
  </si>
  <si>
    <t>Cincinnati</t>
  </si>
  <si>
    <t>Los Angeles FC</t>
  </si>
  <si>
    <t>Venezuela</t>
  </si>
  <si>
    <t>Zamora</t>
  </si>
  <si>
    <t>Aragua</t>
  </si>
  <si>
    <t>Monagas</t>
  </si>
  <si>
    <t>Zulia</t>
  </si>
  <si>
    <t>Carabobo</t>
  </si>
  <si>
    <t>Dep. Tachira</t>
  </si>
  <si>
    <t>Portuguesa</t>
  </si>
  <si>
    <t>Estudiantes Merida</t>
  </si>
  <si>
    <t>La Guaira</t>
  </si>
  <si>
    <t>Metropolitanos</t>
  </si>
  <si>
    <t>Universidad Central</t>
  </si>
  <si>
    <t>Zamalek</t>
  </si>
  <si>
    <t>El Masry</t>
  </si>
  <si>
    <t>AC Oulu</t>
  </si>
  <si>
    <t>Mariehamn</t>
  </si>
  <si>
    <t>VPS</t>
  </si>
  <si>
    <t>St. Pauli</t>
  </si>
  <si>
    <t>Hannover</t>
  </si>
  <si>
    <t>Hoffenheim II</t>
  </si>
  <si>
    <t>Aalen</t>
  </si>
  <si>
    <t>Magdeburg</t>
  </si>
  <si>
    <t>Graafschap</t>
  </si>
  <si>
    <t>Gornik Z.</t>
  </si>
  <si>
    <t>Cadiz CF</t>
  </si>
  <si>
    <t>Banfield</t>
  </si>
  <si>
    <t>WS Wanderers</t>
  </si>
  <si>
    <t>Prijedor</t>
  </si>
  <si>
    <t>Sloboda</t>
  </si>
  <si>
    <t>Atletico-MG</t>
  </si>
  <si>
    <t>Goias</t>
  </si>
  <si>
    <t>Bragantino</t>
  </si>
  <si>
    <t>Ceara</t>
  </si>
  <si>
    <t>Newcastle Utd</t>
  </si>
  <si>
    <t>Bristol Rovers</t>
  </si>
  <si>
    <t>Tranmere</t>
  </si>
  <si>
    <t>Pereira</t>
  </si>
  <si>
    <t>Bastia</t>
  </si>
  <si>
    <t>Wuppertaler</t>
  </si>
  <si>
    <t>B. Monchengladbach II</t>
  </si>
  <si>
    <t>Lotte</t>
  </si>
  <si>
    <t>Homberg</t>
  </si>
  <si>
    <t>Wiedenbruck</t>
  </si>
  <si>
    <t>Ulm</t>
  </si>
  <si>
    <t>TSV Steinbach</t>
  </si>
  <si>
    <t>Verl</t>
  </si>
  <si>
    <t>Wehen</t>
  </si>
  <si>
    <t>Legia</t>
  </si>
  <si>
    <t>Portimonense</t>
  </si>
  <si>
    <t>Arouca</t>
  </si>
  <si>
    <t>Varzim</t>
  </si>
  <si>
    <t>Dumbarton</t>
  </si>
  <si>
    <t>Eibar</t>
  </si>
  <si>
    <t>Puerto Cabello</t>
  </si>
  <si>
    <t>Almirante Brown</t>
  </si>
  <si>
    <t>Deportivo Riestra</t>
  </si>
  <si>
    <t>Always Ready</t>
  </si>
  <si>
    <t>Bolivar</t>
  </si>
  <si>
    <t>Botafogo RJ</t>
  </si>
  <si>
    <t>Corinthians</t>
  </si>
  <si>
    <t>Fortaleza</t>
  </si>
  <si>
    <t>D. Zagreb</t>
  </si>
  <si>
    <t>Merkantil Bank Liga</t>
  </si>
  <si>
    <t>III. Keruleti TVE</t>
  </si>
  <si>
    <t>Pecsi MFC</t>
  </si>
  <si>
    <t>Bologna</t>
  </si>
  <si>
    <t>Kusatsu</t>
  </si>
  <si>
    <t>Cruz Azul</t>
  </si>
  <si>
    <t>Heerenveen</t>
  </si>
  <si>
    <t>Cerro Porteno</t>
  </si>
  <si>
    <t>Feirense</t>
  </si>
  <si>
    <t>Trofense</t>
  </si>
  <si>
    <t>Santa Clara</t>
  </si>
  <si>
    <t>Fuenlabrada</t>
  </si>
  <si>
    <t>UD Ibiza-Eivissa</t>
  </si>
  <si>
    <t>Girona</t>
  </si>
  <si>
    <t>Orgryte</t>
  </si>
  <si>
    <t>Utsiktens</t>
  </si>
  <si>
    <t>Bangkok Utd</t>
  </si>
  <si>
    <t>Nakhon Ratchasima</t>
  </si>
  <si>
    <t>Muang Thong Utd</t>
  </si>
  <si>
    <t>Elaziz Bld.</t>
  </si>
  <si>
    <t>Kusadasispor</t>
  </si>
  <si>
    <t>Erzurum BB</t>
  </si>
  <si>
    <t>Kocaelispor</t>
  </si>
  <si>
    <t>Sivasspor</t>
  </si>
  <si>
    <t>New England Revolution</t>
  </si>
  <si>
    <t>Def. de Belgrano</t>
  </si>
  <si>
    <t>Ind. del Valle</t>
  </si>
  <si>
    <t>Rodez</t>
  </si>
  <si>
    <t>Huracan</t>
  </si>
  <si>
    <t>Rosario Central</t>
  </si>
  <si>
    <t>Liefering</t>
  </si>
  <si>
    <t>Cartagines</t>
  </si>
  <si>
    <t>Santos DG</t>
  </si>
  <si>
    <t>Kofu</t>
  </si>
  <si>
    <t>Renofa Yamaguchi</t>
  </si>
  <si>
    <t>Machida</t>
  </si>
  <si>
    <t>K League 2</t>
  </si>
  <si>
    <t>Bucheon FC 1995</t>
  </si>
  <si>
    <t>Busan</t>
  </si>
  <si>
    <t>Bangkok Glass</t>
  </si>
  <si>
    <t>Chonburi</t>
  </si>
  <si>
    <t>Prachuap</t>
  </si>
  <si>
    <t>Iztapa</t>
  </si>
  <si>
    <t>Deportivo Achuapa</t>
  </si>
  <si>
    <t>Antigua</t>
  </si>
  <si>
    <t>Trades</t>
  </si>
  <si>
    <t>Won</t>
  </si>
  <si>
    <t>SR</t>
  </si>
  <si>
    <t>P/L</t>
  </si>
  <si>
    <t>Good</t>
  </si>
  <si>
    <t>CSA</t>
  </si>
  <si>
    <t>Criciuma</t>
  </si>
  <si>
    <t>Seoul</t>
  </si>
  <si>
    <t>Jeju Utd</t>
  </si>
  <si>
    <t>Suwon Bluewings</t>
  </si>
  <si>
    <t>Ulsan Hyundai</t>
  </si>
  <si>
    <t>Pohang</t>
  </si>
  <si>
    <t>Daegu</t>
  </si>
  <si>
    <t>Brusque</t>
  </si>
  <si>
    <t>Chapecoense-SC</t>
  </si>
  <si>
    <t>U. De Concepcion</t>
  </si>
  <si>
    <t>Smouha</t>
  </si>
  <si>
    <t>Alemannia Aachen</t>
  </si>
  <si>
    <t>Dusseldorf II</t>
  </si>
  <si>
    <t>Frosinone</t>
  </si>
  <si>
    <t>C-Osaka</t>
  </si>
  <si>
    <t>Thun</t>
  </si>
  <si>
    <t>Yverdon</t>
  </si>
  <si>
    <t>Vyskov</t>
  </si>
  <si>
    <t>Jihlava</t>
  </si>
  <si>
    <t>Central Coast Mariners</t>
  </si>
  <si>
    <t>Munich 1860</t>
  </si>
  <si>
    <t>Duisburg</t>
  </si>
  <si>
    <t>Freiburg II</t>
  </si>
  <si>
    <t>Wegberg-Beeck</t>
  </si>
  <si>
    <t>Duzcespor</t>
  </si>
  <si>
    <t>Kazakhstan</t>
  </si>
  <si>
    <t>Ordabasy</t>
  </si>
  <si>
    <t>FC Astana</t>
  </si>
  <si>
    <t>Kestel</t>
  </si>
  <si>
    <t>Siirt Ozel</t>
  </si>
  <si>
    <t>2. Lig Red Group</t>
  </si>
  <si>
    <t>Sariyer</t>
  </si>
  <si>
    <t>Diyarbekirspor</t>
  </si>
  <si>
    <t>Nurnberg II</t>
  </si>
  <si>
    <t>Eichstatt</t>
  </si>
  <si>
    <t>Rodinghausen</t>
  </si>
  <si>
    <t>RW Essen</t>
  </si>
  <si>
    <t>Crystal Palace</t>
  </si>
  <si>
    <t>Watford</t>
  </si>
  <si>
    <t>Halifax</t>
  </si>
  <si>
    <t>Campinense</t>
  </si>
  <si>
    <t>Sarpsborg 08</t>
  </si>
  <si>
    <t>Odd</t>
  </si>
  <si>
    <t>Nacional</t>
  </si>
  <si>
    <t>Academico Viseu</t>
  </si>
  <si>
    <t>Mezokovesd-Zsory</t>
  </si>
  <si>
    <t>2. Hnl</t>
  </si>
  <si>
    <t>Kustosija</t>
  </si>
  <si>
    <t>Zapresic</t>
  </si>
  <si>
    <t>Pribram</t>
  </si>
  <si>
    <t>Lisen</t>
  </si>
  <si>
    <t>Buchbach</t>
  </si>
  <si>
    <t>Viking</t>
  </si>
  <si>
    <t>Iceland</t>
  </si>
  <si>
    <t>Besta-deild karla</t>
  </si>
  <si>
    <t>KR Reykjavik</t>
  </si>
  <si>
    <t>KA Akureyri</t>
  </si>
  <si>
    <t>Quevilly Rouen</t>
  </si>
  <si>
    <t>Sacachispas</t>
  </si>
  <si>
    <t>Zurich</t>
  </si>
  <si>
    <t>Barcelona</t>
  </si>
  <si>
    <t>Operario</t>
  </si>
  <si>
    <t>U. de Deportes</t>
  </si>
  <si>
    <t>America De Cali</t>
  </si>
  <si>
    <t>Libertad Asuncion</t>
  </si>
  <si>
    <t>Cesar Vallejo</t>
  </si>
  <si>
    <t>Cajamarca</t>
  </si>
  <si>
    <t>Emelec</t>
  </si>
  <si>
    <t>Mushuc Runa</t>
  </si>
  <si>
    <t>G-Osaka</t>
  </si>
  <si>
    <t>Kobe</t>
  </si>
  <si>
    <t>Merida AD</t>
  </si>
  <si>
    <t>Montijo</t>
  </si>
  <si>
    <t>Badalona</t>
  </si>
  <si>
    <t>Tarazona</t>
  </si>
  <si>
    <t>Tasmania Berlin</t>
  </si>
  <si>
    <t>Meuselwitz</t>
  </si>
  <si>
    <t>Rayo Vallecano</t>
  </si>
  <si>
    <t>Leganes</t>
  </si>
  <si>
    <t>Viktoria Koln</t>
  </si>
  <si>
    <t>Start</t>
  </si>
  <si>
    <t>Norwich</t>
  </si>
  <si>
    <t>Umraniyespor</t>
  </si>
  <si>
    <t>Clermont</t>
  </si>
  <si>
    <t>Tuzlaspor</t>
  </si>
  <si>
    <t>Ypiranga FC</t>
  </si>
  <si>
    <t>Floresta EC</t>
  </si>
  <si>
    <t>Azerbaijan</t>
  </si>
  <si>
    <t>Sabail</t>
  </si>
  <si>
    <t>Sabah Baku</t>
  </si>
  <si>
    <t>Palestino</t>
  </si>
  <si>
    <t>Antofagasta</t>
  </si>
  <si>
    <t>Kristiansund</t>
  </si>
  <si>
    <t>Osijek</t>
  </si>
  <si>
    <t>Ham-Kam</t>
  </si>
  <si>
    <t>Palmeiras</t>
  </si>
  <si>
    <t>Fluminense</t>
  </si>
  <si>
    <t>Orebro</t>
  </si>
  <si>
    <t>Lausanne Ouchy</t>
  </si>
  <si>
    <t>Derry City</t>
  </si>
  <si>
    <t>CRB</t>
  </si>
  <si>
    <t>Instituto</t>
  </si>
  <si>
    <t>Penang</t>
  </si>
  <si>
    <t>Furth II</t>
  </si>
  <si>
    <t>El Gounah</t>
  </si>
  <si>
    <t>Landskrona</t>
  </si>
  <si>
    <t>Kriens</t>
  </si>
  <si>
    <t>Primera C</t>
  </si>
  <si>
    <t>Deportivo Espanol</t>
  </si>
  <si>
    <t>San Martin Burzaco</t>
  </si>
  <si>
    <t>Enppi</t>
  </si>
  <si>
    <t>Trinec</t>
  </si>
  <si>
    <t>Leeds</t>
  </si>
  <si>
    <t>Saprissa</t>
  </si>
  <si>
    <t>Denmark</t>
  </si>
  <si>
    <t>1st Division</t>
  </si>
  <si>
    <t>Lyngby</t>
  </si>
  <si>
    <t>Hvidovre</t>
  </si>
  <si>
    <t>S. Wanderers</t>
  </si>
  <si>
    <t>Alajuelense</t>
  </si>
  <si>
    <t>San Carlos</t>
  </si>
  <si>
    <t>Honka</t>
  </si>
  <si>
    <t>Cracovia</t>
  </si>
  <si>
    <t>St. Polten</t>
  </si>
  <si>
    <t>Romania</t>
  </si>
  <si>
    <t>Din. Bucuresti</t>
  </si>
  <si>
    <t>UTA Arad</t>
  </si>
  <si>
    <t>CA Bastia</t>
  </si>
  <si>
    <t>Sete</t>
  </si>
  <si>
    <t>R. Sociedad B</t>
  </si>
  <si>
    <t>ADT Tarma</t>
  </si>
  <si>
    <t>Plaza Colonia</t>
  </si>
  <si>
    <t>Shonan</t>
  </si>
  <si>
    <t>Yokohama M.</t>
  </si>
  <si>
    <t>Avispa Fukuoka</t>
  </si>
  <si>
    <t>Gyeongnam</t>
  </si>
  <si>
    <t>Daejeon</t>
  </si>
  <si>
    <t>Incheon</t>
  </si>
  <si>
    <t>Gyirmot SE</t>
  </si>
  <si>
    <t>Kaizer Chiefs</t>
  </si>
  <si>
    <t>Regionalliga North</t>
  </si>
  <si>
    <t>BSV Rehden</t>
  </si>
  <si>
    <t>Drochtersen/Assel</t>
  </si>
  <si>
    <t>AFC Eskilstuna</t>
  </si>
  <si>
    <t>Hoffenheim</t>
  </si>
  <si>
    <t>Admira</t>
  </si>
  <si>
    <t>Altach</t>
  </si>
  <si>
    <t>Ried</t>
  </si>
  <si>
    <t>LASK Linz</t>
  </si>
  <si>
    <t>Belupo</t>
  </si>
  <si>
    <t>Rijeka</t>
  </si>
  <si>
    <t>Kolubara</t>
  </si>
  <si>
    <t>Israel</t>
  </si>
  <si>
    <t>Ligat Ha'al</t>
  </si>
  <si>
    <t>Beitar Jerusalem</t>
  </si>
  <si>
    <t>Shmona</t>
  </si>
  <si>
    <t>Maccabi Petah Tikva</t>
  </si>
  <si>
    <t>Hapoel Hadera</t>
  </si>
  <si>
    <t>Lille</t>
  </si>
  <si>
    <t>Aguilas</t>
  </si>
  <si>
    <t>Alianza Lima</t>
  </si>
  <si>
    <t>Delfin</t>
  </si>
  <si>
    <t>Deportes Iquique</t>
  </si>
  <si>
    <t>Gwangju FC</t>
  </si>
  <si>
    <t>Ansan Greeners</t>
  </si>
  <si>
    <t>Gangwon</t>
  </si>
  <si>
    <t>Ceuta</t>
  </si>
  <si>
    <t>Cacereno</t>
  </si>
  <si>
    <t>CE Europa</t>
  </si>
  <si>
    <t>Santander B</t>
  </si>
  <si>
    <t>Laredo</t>
  </si>
  <si>
    <t>Coruxo FC</t>
  </si>
  <si>
    <t>G. Segoviana</t>
  </si>
  <si>
    <t>Palencia CA</t>
  </si>
  <si>
    <t>Pontevedra</t>
  </si>
  <si>
    <t>Cerdanyola</t>
  </si>
  <si>
    <t>Huesca B</t>
  </si>
  <si>
    <t>Naxara</t>
  </si>
  <si>
    <t>Logrones Promesas</t>
  </si>
  <si>
    <t>Leixoes</t>
  </si>
  <si>
    <t>St. Mirren</t>
  </si>
  <si>
    <t>St Johnstone</t>
  </si>
  <si>
    <t>Livingston</t>
  </si>
  <si>
    <t>Dundee FC</t>
  </si>
  <si>
    <t>Superliga</t>
  </si>
  <si>
    <t>Nordsjaelland</t>
  </si>
  <si>
    <t>Vejle</t>
  </si>
  <si>
    <t>Odense</t>
  </si>
  <si>
    <t>Sonderjyske</t>
  </si>
  <si>
    <t>Ilves</t>
  </si>
  <si>
    <t>Leicester</t>
  </si>
  <si>
    <t>Aston Villa</t>
  </si>
  <si>
    <t>Wolves</t>
  </si>
  <si>
    <t>Chesterfield</t>
  </si>
  <si>
    <t>Woking</t>
  </si>
  <si>
    <t>Mafra</t>
  </si>
  <si>
    <t>Szeged</t>
  </si>
  <si>
    <t>Gyor</t>
  </si>
  <si>
    <t>Haladas</t>
  </si>
  <si>
    <t>Kecskemeti TE</t>
  </si>
  <si>
    <t>Viborg</t>
  </si>
  <si>
    <t>Aarhus</t>
  </si>
  <si>
    <t>Sport Boys</t>
  </si>
  <si>
    <t>O'Higgins</t>
  </si>
  <si>
    <t>Sao Paulo</t>
  </si>
  <si>
    <t>Estudiantes Rio Cuarto</t>
  </si>
  <si>
    <t>San Telmo</t>
  </si>
  <si>
    <t>Coritiba</t>
  </si>
  <si>
    <t>Dep. Cuenca</t>
  </si>
  <si>
    <t>Sport Huancayo</t>
  </si>
  <si>
    <t>Bodo/Glimt</t>
  </si>
  <si>
    <t>Tromso</t>
  </si>
  <si>
    <t>Fredrikstad</t>
  </si>
  <si>
    <t>Rosenborg</t>
  </si>
  <si>
    <t>Lok. Sofia</t>
  </si>
  <si>
    <t>Pirin Blagoevgrad</t>
  </si>
  <si>
    <t>Mioveni</t>
  </si>
  <si>
    <t>FC Rapid Bucuresti</t>
  </si>
  <si>
    <t>Valerenga</t>
  </si>
  <si>
    <t>Guarani</t>
  </si>
  <si>
    <t>12 de Octubre</t>
  </si>
  <si>
    <t>Villa Dalmine</t>
  </si>
  <si>
    <t>Curico Unido</t>
  </si>
  <si>
    <t>A. Italiano</t>
  </si>
  <si>
    <t>Future FC</t>
  </si>
  <si>
    <t>Al Ittihad</t>
  </si>
  <si>
    <t>Metlaoui</t>
  </si>
  <si>
    <t>Hamam-Sousse</t>
  </si>
  <si>
    <t>Vitoria</t>
  </si>
  <si>
    <t>Botafogo PB</t>
  </si>
  <si>
    <t>Brommapojkarna</t>
  </si>
  <si>
    <t>Gremio</t>
  </si>
  <si>
    <t>Wattens</t>
  </si>
  <si>
    <t>Flandria</t>
  </si>
  <si>
    <t>Ponte Preta</t>
  </si>
  <si>
    <t>Singapore</t>
  </si>
  <si>
    <t>Tampines</t>
  </si>
  <si>
    <t>Home Utd</t>
  </si>
  <si>
    <t>Heimstetten</t>
  </si>
  <si>
    <t>SJK</t>
  </si>
  <si>
    <t>Piast Gliwice</t>
  </si>
  <si>
    <t>Ykkonen</t>
  </si>
  <si>
    <t>Gnistan</t>
  </si>
  <si>
    <t>PIF Pargas</t>
  </si>
  <si>
    <t>Tsarsko Selo</t>
  </si>
  <si>
    <t>Hajduk Split</t>
  </si>
  <si>
    <t>Caracas</t>
  </si>
  <si>
    <t>Midland</t>
  </si>
  <si>
    <t>El Porvenir</t>
  </si>
  <si>
    <t>Mineros</t>
  </si>
  <si>
    <t>Union La Calera</t>
  </si>
  <si>
    <t>Sapporo</t>
  </si>
  <si>
    <t>Suwon City</t>
  </si>
  <si>
    <t>Odra Opole</t>
  </si>
  <si>
    <t>Legnica</t>
  </si>
  <si>
    <t>Elva</t>
  </si>
  <si>
    <t>Hobro</t>
  </si>
  <si>
    <t>Esbjerg</t>
  </si>
  <si>
    <t>Dornbirn</t>
  </si>
  <si>
    <t>Dorogi</t>
  </si>
  <si>
    <t>Colo Colo</t>
  </si>
  <si>
    <t>Chacarita Juniors</t>
  </si>
  <si>
    <t>Ayacucho</t>
  </si>
  <si>
    <t>Wanderers</t>
  </si>
  <si>
    <t>Nublense</t>
  </si>
  <si>
    <t>Los Angeles Galaxy</t>
  </si>
  <si>
    <t>Jerv</t>
  </si>
  <si>
    <t>Copiapo</t>
  </si>
  <si>
    <t>Agropecuario</t>
  </si>
  <si>
    <t>Coquimbo</t>
  </si>
  <si>
    <t>El Ismaily</t>
  </si>
  <si>
    <t>Club Nacional</t>
  </si>
  <si>
    <t>Tokushima</t>
  </si>
  <si>
    <t>AD Cantolao</t>
  </si>
  <si>
    <t>Almagro</t>
  </si>
  <si>
    <t>Supersport Utd</t>
  </si>
  <si>
    <t>Club Deportes Santa Cruz</t>
  </si>
  <si>
    <t>Jeonnam</t>
  </si>
  <si>
    <t>Jaro</t>
  </si>
  <si>
    <t>TPS</t>
  </si>
  <si>
    <t>KTP</t>
  </si>
  <si>
    <t>PK-35</t>
  </si>
  <si>
    <t>Breidablik</t>
  </si>
  <si>
    <t>Faroe Islands</t>
  </si>
  <si>
    <t>Streymur</t>
  </si>
  <si>
    <t>Skala Itrottarfelag</t>
  </si>
  <si>
    <t>CA Estudiantes</t>
  </si>
  <si>
    <t>Internacional</t>
  </si>
  <si>
    <t>Young Lions</t>
  </si>
  <si>
    <t>Balestier Khalsa</t>
  </si>
  <si>
    <t>Anyang</t>
  </si>
  <si>
    <t>Seoul E.</t>
  </si>
  <si>
    <t>Vila Nova FC</t>
  </si>
  <si>
    <t>Novorizontino</t>
  </si>
  <si>
    <t>ABC</t>
  </si>
  <si>
    <t>Confianca</t>
  </si>
  <si>
    <t>Sport Recife</t>
  </si>
  <si>
    <t>Tombense</t>
  </si>
  <si>
    <t>Nautico</t>
  </si>
  <si>
    <t>Carlos Stein</t>
  </si>
  <si>
    <t>Avai</t>
  </si>
  <si>
    <t>EC Sao Jose</t>
  </si>
  <si>
    <t>Ind. Rivadavia</t>
  </si>
  <si>
    <t>Galway</t>
  </si>
  <si>
    <t>Figueirense</t>
  </si>
  <si>
    <t>Remo</t>
  </si>
  <si>
    <t>Flora U21</t>
  </si>
  <si>
    <t>Manaus</t>
  </si>
  <si>
    <t>Mjondalen</t>
  </si>
  <si>
    <t>Stabaek</t>
  </si>
  <si>
    <t>Kalju</t>
  </si>
  <si>
    <t>Kuressaare</t>
  </si>
  <si>
    <t>Ferro</t>
  </si>
  <si>
    <t>Stjordals Blink</t>
  </si>
  <si>
    <t>Hafnarfjordur</t>
  </si>
  <si>
    <t>Stjarnan</t>
  </si>
  <si>
    <t>Melipilla</t>
  </si>
  <si>
    <t>Hougang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</si>
</sst>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2" fillId="2" borderId="1" xfId="0" applyFont="1" applyFill="1" applyBorder="1"/>
    <xf numFmtId="22" fontId="2" fillId="0" borderId="1" xfId="0" applyNumberFormat="1" applyFont="1" applyBorder="1"/>
    <xf numFmtId="0" fontId="2" fillId="3" borderId="1" xfId="0" applyFont="1" applyFill="1" applyBorder="1"/>
    <xf numFmtId="0" fontId="2" fillId="0" borderId="1" xfId="0" applyFont="1" applyBorder="1"/>
    <xf numFmtId="2" fontId="2" fillId="0" borderId="1" xfId="0" applyNumberFormat="1" applyFont="1" applyBorder="1"/>
    <xf numFmtId="164" fontId="2" fillId="0" borderId="1" xfId="0" applyNumberFormat="1" applyFont="1" applyBorder="1"/>
    <xf numFmtId="2" fontId="0" fillId="0" borderId="0" xfId="0" applyNumberFormat="1"/>
    <xf numFmtId="164" fontId="0" fillId="0" borderId="0" xfId="0" applyNumberFormat="1"/>
    <xf numFmtId="0" fontId="1" fillId="0" borderId="2" xfId="0" applyFont="1" applyBorder="1"/>
    <xf numFmtId="164" fontId="1" fillId="0" borderId="2" xfId="0" applyNumberFormat="1" applyFont="1" applyBorder="1"/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0" fontId="3" fillId="4" borderId="1" xfId="0" applyFont="1" applyFill="1" applyBorder="1"/>
    <xf numFmtId="0" fontId="2" fillId="0" borderId="0" xfId="0" applyFont="1" applyFill="1" applyBorder="1"/>
    <xf numFmtId="22" fontId="2" fillId="0" borderId="0" xfId="0" applyNumberFormat="1" applyFont="1" applyFill="1" applyBorder="1"/>
    <xf numFmtId="2" fontId="2" fillId="0" borderId="0" xfId="0" applyNumberFormat="1" applyFont="1" applyFill="1" applyBorder="1"/>
    <xf numFmtId="164" fontId="2" fillId="0" borderId="0" xfId="0" applyNumberFormat="1" applyFont="1" applyFill="1" applyBorder="1"/>
    <xf numFmtId="0" fontId="1" fillId="3" borderId="1" xfId="0" applyFont="1" applyFill="1" applyBorder="1"/>
    <xf numFmtId="164" fontId="2" fillId="0" borderId="0" xfId="0" applyNumberFormat="1" applyFont="1" applyBorder="1"/>
    <xf numFmtId="0" fontId="1" fillId="0" borderId="3" xfId="0" applyFont="1" applyBorder="1"/>
    <xf numFmtId="164" fontId="1" fillId="0" borderId="3" xfId="0" applyNumberFormat="1" applyFont="1" applyBorder="1"/>
    <xf numFmtId="0" fontId="2" fillId="4" borderId="1" xfId="0" applyFont="1" applyFill="1" applyBorder="1"/>
    <xf numFmtId="2" fontId="2" fillId="0" borderId="2" xfId="0" applyNumberFormat="1" applyFont="1" applyBorder="1"/>
    <xf numFmtId="0" fontId="2" fillId="0" borderId="2" xfId="0" applyFont="1" applyBorder="1"/>
    <xf numFmtId="164" fontId="2" fillId="0" borderId="2" xfId="0" applyNumberFormat="1" applyFont="1" applyBorder="1"/>
    <xf numFmtId="0" fontId="0" fillId="0" borderId="0" xfId="0" applyFill="1" applyBorder="1"/>
    <xf numFmtId="0" fontId="1" fillId="0" borderId="4" xfId="0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0" fillId="0" borderId="0" xfId="0" applyBorder="1"/>
    <xf numFmtId="0" fontId="1" fillId="0" borderId="5" xfId="0" applyFont="1" applyBorder="1"/>
    <xf numFmtId="0" fontId="2" fillId="0" borderId="0" xfId="0" applyFont="1"/>
    <xf numFmtId="0" fontId="1" fillId="0" borderId="0" xfId="0" applyFont="1"/>
    <xf numFmtId="2" fontId="1" fillId="0" borderId="0" xfId="0" applyNumberFormat="1" applyFont="1"/>
    <xf numFmtId="2" fontId="2" fillId="0" borderId="0" xfId="0" applyNumberFormat="1" applyFont="1"/>
    <xf numFmtId="164" fontId="1" fillId="0" borderId="0" xfId="0" applyNumberFormat="1" applyFont="1"/>
    <xf numFmtId="164" fontId="2" fillId="0" borderId="0" xfId="0" applyNumberFormat="1" applyFont="1"/>
    <xf numFmtId="2" fontId="1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 applyFill="1"/>
    <xf numFmtId="4" fontId="0" fillId="0" borderId="0" xfId="0" applyNumberFormat="1"/>
    <xf numFmtId="0" fontId="2" fillId="3" borderId="0" xfId="0" applyFont="1" applyFill="1"/>
    <xf numFmtId="0" fontId="2" fillId="2" borderId="6" xfId="0" applyFont="1" applyFill="1" applyBorder="1"/>
    <xf numFmtId="0" fontId="2" fillId="2" borderId="7" xfId="0" applyFont="1" applyFill="1" applyBorder="1"/>
    <xf numFmtId="0" fontId="2" fillId="4" borderId="7" xfId="0" applyFont="1" applyFill="1" applyBorder="1"/>
  </cellXfs>
  <cellStyles count="1">
    <cellStyle name="Normal" xfId="0" builtinId="0"/>
  </cellStyles>
  <dxfs count="25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A8D7B-1E49-4A35-8903-3F902343AD5C}">
  <dimension ref="A1:M109"/>
  <sheetViews>
    <sheetView tabSelected="1" workbookViewId="0">
      <pane xSplit="6" ySplit="1" topLeftCell="G87" activePane="bottomRight" state="frozen"/>
      <selection pane="topRight" activeCell="G1" sqref="G1"/>
      <selection pane="bottomLeft" activeCell="A2" sqref="A2"/>
      <selection pane="bottomRight" activeCell="A3" sqref="A3:M109"/>
    </sheetView>
  </sheetViews>
  <sheetFormatPr defaultColWidth="9.140625" defaultRowHeight="12.75" x14ac:dyDescent="0.2"/>
  <cols>
    <col min="1" max="1" width="20.140625" style="35" bestFit="1" customWidth="1"/>
    <col min="2" max="2" width="22.85546875" style="35" bestFit="1" customWidth="1"/>
    <col min="3" max="4" width="9.140625" style="35"/>
    <col min="5" max="5" width="9.140625" style="38"/>
    <col min="6" max="6" width="9.140625" style="40"/>
    <col min="7" max="7" width="9.140625" style="35"/>
    <col min="8" max="8" width="20.140625" style="35" bestFit="1" customWidth="1"/>
    <col min="9" max="9" width="22.85546875" style="35" bestFit="1" customWidth="1"/>
    <col min="10" max="16384" width="9.140625" style="35"/>
  </cols>
  <sheetData>
    <row r="1" spans="1:13" x14ac:dyDescent="0.2">
      <c r="C1" s="36">
        <f>SUM(C3:C1000007)</f>
        <v>1370</v>
      </c>
      <c r="D1" s="36">
        <f>SUM(D3:D1000007)</f>
        <v>1046</v>
      </c>
      <c r="E1" s="37">
        <f>(D1/C1)*100</f>
        <v>76.350364963503651</v>
      </c>
      <c r="F1" s="39">
        <f>SUM(F3:F1000007)</f>
        <v>1017.8000000000003</v>
      </c>
      <c r="H1" s="35" t="s">
        <v>996</v>
      </c>
      <c r="J1" s="36">
        <f>SUM(J3:J1000007)</f>
        <v>842</v>
      </c>
      <c r="K1" s="36">
        <f>SUM(K3:K1000007)</f>
        <v>693</v>
      </c>
      <c r="L1" s="37">
        <f>(K1/J1)*100</f>
        <v>82.304038004750595</v>
      </c>
      <c r="M1" s="39">
        <f>SUM(M3:M1000007)</f>
        <v>2624.6</v>
      </c>
    </row>
    <row r="2" spans="1:13" x14ac:dyDescent="0.2">
      <c r="A2" s="1" t="s">
        <v>0</v>
      </c>
      <c r="B2" s="1" t="s">
        <v>1</v>
      </c>
      <c r="C2" s="1" t="s">
        <v>992</v>
      </c>
      <c r="D2" s="1" t="s">
        <v>993</v>
      </c>
      <c r="E2" s="41" t="s">
        <v>994</v>
      </c>
      <c r="F2" s="2" t="s">
        <v>995</v>
      </c>
      <c r="H2" s="1" t="s">
        <v>0</v>
      </c>
      <c r="I2" s="1" t="s">
        <v>1</v>
      </c>
      <c r="J2" s="1" t="s">
        <v>992</v>
      </c>
      <c r="K2" s="1" t="s">
        <v>993</v>
      </c>
      <c r="L2" s="41" t="s">
        <v>994</v>
      </c>
      <c r="M2" s="2" t="s">
        <v>995</v>
      </c>
    </row>
    <row r="3" spans="1:13" x14ac:dyDescent="0.2">
      <c r="A3" s="5" t="s">
        <v>8</v>
      </c>
      <c r="B3" s="5" t="s">
        <v>22</v>
      </c>
      <c r="C3" s="6">
        <f>Argentina!O1</f>
        <v>15</v>
      </c>
      <c r="D3" s="6">
        <f>Argentina!P1</f>
        <v>5</v>
      </c>
      <c r="E3" s="7">
        <f t="shared" ref="E3:E5" si="0">(D3/C3)*100</f>
        <v>33.333333333333329</v>
      </c>
      <c r="F3" s="8">
        <f>Argentina!R1</f>
        <v>-231.49999999999997</v>
      </c>
      <c r="H3" s="5" t="s">
        <v>8</v>
      </c>
      <c r="I3" s="5" t="s">
        <v>22</v>
      </c>
      <c r="J3" s="6"/>
      <c r="K3" s="6"/>
      <c r="L3" s="7"/>
      <c r="M3" s="8"/>
    </row>
    <row r="4" spans="1:13" x14ac:dyDescent="0.2">
      <c r="A4" s="5" t="s">
        <v>8</v>
      </c>
      <c r="B4" s="5" t="s">
        <v>9</v>
      </c>
      <c r="C4" s="6">
        <f>Argentina!F1</f>
        <v>23</v>
      </c>
      <c r="D4" s="6">
        <f>Argentina!G1</f>
        <v>16</v>
      </c>
      <c r="E4" s="7">
        <f t="shared" si="0"/>
        <v>69.565217391304344</v>
      </c>
      <c r="F4" s="8">
        <f>Argentina!I1</f>
        <v>9.4999999999999893</v>
      </c>
      <c r="H4" s="5" t="s">
        <v>8</v>
      </c>
      <c r="I4" s="5" t="s">
        <v>9</v>
      </c>
      <c r="J4" s="6">
        <f>C4</f>
        <v>23</v>
      </c>
      <c r="K4" s="6">
        <f>D4</f>
        <v>16</v>
      </c>
      <c r="L4" s="7">
        <f>E4</f>
        <v>69.565217391304344</v>
      </c>
      <c r="M4" s="8">
        <f>F4</f>
        <v>9.4999999999999893</v>
      </c>
    </row>
    <row r="5" spans="1:13" x14ac:dyDescent="0.2">
      <c r="A5" s="5" t="s">
        <v>8</v>
      </c>
      <c r="B5" s="5" t="s">
        <v>38</v>
      </c>
      <c r="C5" s="6">
        <f>Argentina!X1</f>
        <v>1</v>
      </c>
      <c r="D5" s="6">
        <f>Argentina!Y1</f>
        <v>0</v>
      </c>
      <c r="E5" s="7">
        <f t="shared" si="0"/>
        <v>0</v>
      </c>
      <c r="F5" s="8">
        <f>Argentina!AA1</f>
        <v>-25.5</v>
      </c>
      <c r="H5" s="5" t="s">
        <v>8</v>
      </c>
      <c r="I5" s="5" t="s">
        <v>38</v>
      </c>
      <c r="J5" s="6"/>
      <c r="K5" s="6"/>
      <c r="L5" s="7"/>
      <c r="M5" s="8"/>
    </row>
    <row r="6" spans="1:13" x14ac:dyDescent="0.2">
      <c r="A6" s="5" t="s">
        <v>8</v>
      </c>
      <c r="B6" s="5" t="s">
        <v>1105</v>
      </c>
      <c r="C6" s="6">
        <f>Argentina!AG1</f>
        <v>2</v>
      </c>
      <c r="D6" s="6">
        <f>Argentina!AH1</f>
        <v>1</v>
      </c>
      <c r="E6" s="7">
        <f>(D6/C6)*100</f>
        <v>50</v>
      </c>
      <c r="F6" s="8">
        <f>Argentina!AJ1</f>
        <v>-18.2</v>
      </c>
      <c r="H6" s="5" t="s">
        <v>8</v>
      </c>
      <c r="I6" s="5" t="s">
        <v>1105</v>
      </c>
      <c r="J6" s="6"/>
      <c r="K6" s="6"/>
      <c r="L6" s="7"/>
      <c r="M6" s="8"/>
    </row>
    <row r="7" spans="1:13" x14ac:dyDescent="0.2">
      <c r="A7" s="5" t="s">
        <v>41</v>
      </c>
      <c r="B7" s="5" t="s">
        <v>42</v>
      </c>
      <c r="C7" s="6">
        <v>2</v>
      </c>
      <c r="D7" s="6">
        <f>'Armenia-Australia'!G1</f>
        <v>2</v>
      </c>
      <c r="E7" s="7">
        <f>(D7/C7)*100</f>
        <v>100</v>
      </c>
      <c r="F7" s="8">
        <f>'Armenia-Australia'!I1</f>
        <v>19.600000000000001</v>
      </c>
      <c r="H7" s="5" t="s">
        <v>41</v>
      </c>
      <c r="I7" s="5" t="s">
        <v>42</v>
      </c>
      <c r="J7" s="6">
        <f t="shared" ref="J7:M8" si="1">C7</f>
        <v>2</v>
      </c>
      <c r="K7" s="6">
        <f t="shared" si="1"/>
        <v>2</v>
      </c>
      <c r="L7" s="7">
        <f t="shared" si="1"/>
        <v>100</v>
      </c>
      <c r="M7" s="8">
        <f t="shared" si="1"/>
        <v>19.600000000000001</v>
      </c>
    </row>
    <row r="8" spans="1:13" x14ac:dyDescent="0.2">
      <c r="A8" s="5" t="s">
        <v>46</v>
      </c>
      <c r="B8" s="5" t="s">
        <v>47</v>
      </c>
      <c r="C8" s="6">
        <f>'Armenia-Australia'!O1</f>
        <v>11</v>
      </c>
      <c r="D8" s="6">
        <f>'Armenia-Australia'!P1</f>
        <v>9</v>
      </c>
      <c r="E8" s="7">
        <f>(D8/C8)*100</f>
        <v>81.818181818181827</v>
      </c>
      <c r="F8" s="8">
        <f>'Armenia-Australia'!R1</f>
        <v>28.700000000000006</v>
      </c>
      <c r="H8" s="5" t="s">
        <v>46</v>
      </c>
      <c r="I8" s="5" t="s">
        <v>47</v>
      </c>
      <c r="J8" s="6">
        <f t="shared" si="1"/>
        <v>11</v>
      </c>
      <c r="K8" s="6">
        <f t="shared" si="1"/>
        <v>9</v>
      </c>
      <c r="L8" s="7">
        <f t="shared" si="1"/>
        <v>81.818181818181827</v>
      </c>
      <c r="M8" s="8">
        <f t="shared" si="1"/>
        <v>28.700000000000006</v>
      </c>
    </row>
    <row r="9" spans="1:13" x14ac:dyDescent="0.2">
      <c r="A9" s="5" t="s">
        <v>58</v>
      </c>
      <c r="B9" s="5" t="s">
        <v>363</v>
      </c>
      <c r="C9" s="6">
        <f>Austria!O1</f>
        <v>4</v>
      </c>
      <c r="D9" s="6">
        <f>Austria!P1</f>
        <v>3</v>
      </c>
      <c r="E9" s="7">
        <f>(D9/C9)*100</f>
        <v>75</v>
      </c>
      <c r="F9" s="8">
        <f>Austria!R1</f>
        <v>-2.5999999999999979</v>
      </c>
      <c r="H9" s="5" t="s">
        <v>58</v>
      </c>
      <c r="I9" s="5" t="s">
        <v>363</v>
      </c>
      <c r="J9" s="6"/>
      <c r="K9" s="6"/>
      <c r="L9" s="7"/>
      <c r="M9" s="8"/>
    </row>
    <row r="10" spans="1:13" x14ac:dyDescent="0.2">
      <c r="A10" s="5" t="s">
        <v>58</v>
      </c>
      <c r="B10" s="5" t="s">
        <v>59</v>
      </c>
      <c r="C10" s="6">
        <f>Austria!F1</f>
        <v>12</v>
      </c>
      <c r="D10" s="6">
        <f>Austria!G1</f>
        <v>9</v>
      </c>
      <c r="E10" s="7">
        <f>(D10/C10)*100</f>
        <v>75</v>
      </c>
      <c r="F10" s="8">
        <f>Austria!I1</f>
        <v>-3.8000000000000007</v>
      </c>
      <c r="H10" s="5" t="s">
        <v>58</v>
      </c>
      <c r="I10" s="5" t="s">
        <v>59</v>
      </c>
      <c r="J10" s="6"/>
      <c r="K10" s="6"/>
      <c r="L10" s="7"/>
      <c r="M10" s="8"/>
    </row>
    <row r="11" spans="1:13" x14ac:dyDescent="0.2">
      <c r="A11" s="5" t="s">
        <v>1085</v>
      </c>
      <c r="B11" s="5" t="s">
        <v>89</v>
      </c>
      <c r="C11" s="6">
        <f>Azerbaijan!F1</f>
        <v>1</v>
      </c>
      <c r="D11" s="6">
        <f>Azerbaijan!G1</f>
        <v>1</v>
      </c>
      <c r="E11" s="7">
        <f t="shared" ref="E11:E26" si="2">(D11/C11)*100</f>
        <v>100</v>
      </c>
      <c r="F11" s="8">
        <f>Azerbaijan!I1</f>
        <v>9.8000000000000007</v>
      </c>
      <c r="H11" s="5" t="s">
        <v>1085</v>
      </c>
      <c r="I11" s="5" t="s">
        <v>89</v>
      </c>
      <c r="J11" s="6">
        <f>C11</f>
        <v>1</v>
      </c>
      <c r="K11" s="6">
        <f>D11</f>
        <v>1</v>
      </c>
      <c r="L11" s="7">
        <f>E11</f>
        <v>100</v>
      </c>
      <c r="M11" s="8">
        <f>F11</f>
        <v>9.8000000000000007</v>
      </c>
    </row>
    <row r="12" spans="1:13" x14ac:dyDescent="0.2">
      <c r="A12" s="5" t="s">
        <v>68</v>
      </c>
      <c r="B12" s="5" t="s">
        <v>69</v>
      </c>
      <c r="C12" s="6">
        <f>Belgium!F1</f>
        <v>3</v>
      </c>
      <c r="D12" s="6">
        <f>Belgium!G1</f>
        <v>2</v>
      </c>
      <c r="E12" s="7">
        <f t="shared" si="2"/>
        <v>66.666666666666657</v>
      </c>
      <c r="F12" s="8">
        <f>Belgium!I1</f>
        <v>-8.8999999999999986</v>
      </c>
      <c r="H12" s="5" t="s">
        <v>68</v>
      </c>
      <c r="I12" s="5" t="s">
        <v>69</v>
      </c>
      <c r="J12" s="6"/>
      <c r="K12" s="6"/>
      <c r="L12" s="7"/>
      <c r="M12" s="8"/>
    </row>
    <row r="13" spans="1:13" x14ac:dyDescent="0.2">
      <c r="A13" s="5" t="s">
        <v>76</v>
      </c>
      <c r="B13" s="5" t="s">
        <v>77</v>
      </c>
      <c r="C13" s="6">
        <f>'Bolivia-Bosnia'!F1</f>
        <v>18</v>
      </c>
      <c r="D13" s="6">
        <f>'Bolivia-Bosnia'!G1</f>
        <v>12</v>
      </c>
      <c r="E13" s="7">
        <f t="shared" si="2"/>
        <v>66.666666666666657</v>
      </c>
      <c r="F13" s="8">
        <f>'Bolivia-Bosnia'!I1</f>
        <v>-78.900000000000006</v>
      </c>
      <c r="H13" s="5" t="s">
        <v>76</v>
      </c>
      <c r="I13" s="5" t="s">
        <v>77</v>
      </c>
      <c r="J13" s="6"/>
      <c r="K13" s="6"/>
      <c r="L13" s="7"/>
      <c r="M13" s="8"/>
    </row>
    <row r="14" spans="1:13" x14ac:dyDescent="0.2">
      <c r="A14" s="5" t="s">
        <v>88</v>
      </c>
      <c r="B14" s="5" t="s">
        <v>89</v>
      </c>
      <c r="C14" s="6">
        <f>'Bolivia-Bosnia'!O1</f>
        <v>2</v>
      </c>
      <c r="D14" s="6">
        <f>'Bolivia-Bosnia'!P1</f>
        <v>2</v>
      </c>
      <c r="E14" s="7">
        <f t="shared" si="2"/>
        <v>100</v>
      </c>
      <c r="F14" s="8">
        <f>'Bolivia-Bosnia'!R1</f>
        <v>19.600000000000001</v>
      </c>
      <c r="H14" s="5" t="s">
        <v>88</v>
      </c>
      <c r="I14" s="5" t="s">
        <v>89</v>
      </c>
      <c r="J14" s="6">
        <f>C14</f>
        <v>2</v>
      </c>
      <c r="K14" s="6">
        <f>D14</f>
        <v>2</v>
      </c>
      <c r="L14" s="7">
        <f>E14</f>
        <v>100</v>
      </c>
      <c r="M14" s="8">
        <f>F14</f>
        <v>19.600000000000001</v>
      </c>
    </row>
    <row r="15" spans="1:13" x14ac:dyDescent="0.2">
      <c r="A15" s="5" t="s">
        <v>92</v>
      </c>
      <c r="B15" s="5" t="s">
        <v>93</v>
      </c>
      <c r="C15" s="6">
        <f>Brazil!F1</f>
        <v>24</v>
      </c>
      <c r="D15" s="6">
        <f>Brazil!G1</f>
        <v>17</v>
      </c>
      <c r="E15" s="7">
        <f t="shared" si="2"/>
        <v>70.833333333333343</v>
      </c>
      <c r="F15" s="8">
        <f>Brazil!I1</f>
        <v>-23.399999999999988</v>
      </c>
      <c r="G15" s="43"/>
      <c r="H15" s="5" t="s">
        <v>92</v>
      </c>
      <c r="I15" s="5" t="s">
        <v>93</v>
      </c>
      <c r="J15" s="6"/>
      <c r="K15" s="6"/>
      <c r="L15" s="7"/>
      <c r="M15" s="8"/>
    </row>
    <row r="16" spans="1:13" x14ac:dyDescent="0.2">
      <c r="A16" s="5" t="s">
        <v>92</v>
      </c>
      <c r="B16" s="5" t="s">
        <v>100</v>
      </c>
      <c r="C16" s="6">
        <f>Brazil!O1</f>
        <v>19</v>
      </c>
      <c r="D16" s="6">
        <f>Brazil!P1</f>
        <v>13</v>
      </c>
      <c r="E16" s="7">
        <f t="shared" si="2"/>
        <v>68.421052631578945</v>
      </c>
      <c r="F16" s="8">
        <f>Brazil!R1</f>
        <v>-22.599999999999991</v>
      </c>
      <c r="H16" s="5" t="s">
        <v>92</v>
      </c>
      <c r="I16" s="5" t="s">
        <v>100</v>
      </c>
      <c r="J16" s="6"/>
      <c r="K16" s="6"/>
      <c r="L16" s="7"/>
      <c r="M16" s="8"/>
    </row>
    <row r="17" spans="1:13" x14ac:dyDescent="0.2">
      <c r="A17" s="5" t="s">
        <v>92</v>
      </c>
      <c r="B17" s="5" t="s">
        <v>105</v>
      </c>
      <c r="C17" s="6">
        <f>Brazil!X1</f>
        <v>10</v>
      </c>
      <c r="D17" s="6">
        <f>Brazil!Y1</f>
        <v>6</v>
      </c>
      <c r="E17" s="7">
        <f t="shared" si="2"/>
        <v>60</v>
      </c>
      <c r="F17" s="8">
        <f>Brazil!AA1</f>
        <v>-31.699999999999996</v>
      </c>
      <c r="H17" s="5" t="s">
        <v>92</v>
      </c>
      <c r="I17" s="5" t="s">
        <v>105</v>
      </c>
      <c r="J17" s="6"/>
      <c r="K17" s="6"/>
      <c r="L17" s="7"/>
      <c r="M17" s="8"/>
    </row>
    <row r="18" spans="1:13" x14ac:dyDescent="0.2">
      <c r="A18" s="5" t="s">
        <v>110</v>
      </c>
      <c r="B18" s="5" t="s">
        <v>111</v>
      </c>
      <c r="C18" s="6">
        <f>Bulgaria!F1</f>
        <v>4</v>
      </c>
      <c r="D18" s="6">
        <f>Bulgaria!G1</f>
        <v>3</v>
      </c>
      <c r="E18" s="7">
        <f t="shared" si="2"/>
        <v>75</v>
      </c>
      <c r="F18" s="8">
        <f>Bulgaria!I1</f>
        <v>-2.5999999999999979</v>
      </c>
      <c r="H18" s="5" t="s">
        <v>110</v>
      </c>
      <c r="I18" s="5" t="s">
        <v>111</v>
      </c>
      <c r="J18" s="6"/>
      <c r="K18" s="6"/>
      <c r="L18" s="7"/>
      <c r="M18" s="8"/>
    </row>
    <row r="19" spans="1:13" x14ac:dyDescent="0.2">
      <c r="A19" s="5" t="s">
        <v>116</v>
      </c>
      <c r="B19" s="5" t="s">
        <v>117</v>
      </c>
      <c r="C19" s="6">
        <f>Chile!F1</f>
        <v>12</v>
      </c>
      <c r="D19" s="6">
        <f>Chile!G1</f>
        <v>9</v>
      </c>
      <c r="E19" s="7">
        <f t="shared" si="2"/>
        <v>75</v>
      </c>
      <c r="F19" s="8">
        <f>Chile!I1</f>
        <v>9.7000000000000064</v>
      </c>
      <c r="H19" s="5" t="s">
        <v>116</v>
      </c>
      <c r="I19" s="5" t="s">
        <v>117</v>
      </c>
      <c r="J19" s="6">
        <f t="shared" ref="J19:M20" si="3">C19</f>
        <v>12</v>
      </c>
      <c r="K19" s="6">
        <f t="shared" si="3"/>
        <v>9</v>
      </c>
      <c r="L19" s="7">
        <f t="shared" si="3"/>
        <v>75</v>
      </c>
      <c r="M19" s="8">
        <f t="shared" si="3"/>
        <v>9.7000000000000064</v>
      </c>
    </row>
    <row r="20" spans="1:13" x14ac:dyDescent="0.2">
      <c r="A20" s="5" t="s">
        <v>116</v>
      </c>
      <c r="B20" s="5" t="s">
        <v>38</v>
      </c>
      <c r="C20" s="6">
        <f>Chile!O1</f>
        <v>11</v>
      </c>
      <c r="D20" s="6">
        <f>Chile!P1</f>
        <v>8</v>
      </c>
      <c r="E20" s="7">
        <f t="shared" si="2"/>
        <v>72.727272727272734</v>
      </c>
      <c r="F20" s="8">
        <f>Chile!R1</f>
        <v>-1.0999999999999943</v>
      </c>
      <c r="H20" s="5" t="s">
        <v>116</v>
      </c>
      <c r="I20" s="5" t="s">
        <v>38</v>
      </c>
      <c r="J20" s="6"/>
      <c r="K20" s="6"/>
      <c r="L20" s="42"/>
      <c r="M20" s="8"/>
    </row>
    <row r="21" spans="1:13" x14ac:dyDescent="0.2">
      <c r="A21" s="5" t="s">
        <v>129</v>
      </c>
      <c r="B21" s="5" t="s">
        <v>130</v>
      </c>
      <c r="C21" s="6">
        <f>Colombia!F1</f>
        <v>26</v>
      </c>
      <c r="D21" s="6">
        <f>Colombia!G1</f>
        <v>19</v>
      </c>
      <c r="E21" s="7">
        <f t="shared" si="2"/>
        <v>73.076923076923066</v>
      </c>
      <c r="F21" s="8">
        <f>Colombia!I1</f>
        <v>4.2000000000000028</v>
      </c>
      <c r="H21" s="5" t="s">
        <v>129</v>
      </c>
      <c r="I21" s="5" t="s">
        <v>130</v>
      </c>
      <c r="J21" s="6">
        <f t="shared" ref="J21:M22" si="4">C21</f>
        <v>26</v>
      </c>
      <c r="K21" s="6">
        <f t="shared" si="4"/>
        <v>19</v>
      </c>
      <c r="L21" s="7">
        <f t="shared" si="4"/>
        <v>73.076923076923066</v>
      </c>
      <c r="M21" s="8">
        <f t="shared" si="4"/>
        <v>4.2000000000000028</v>
      </c>
    </row>
    <row r="22" spans="1:13" x14ac:dyDescent="0.2">
      <c r="A22" s="5" t="s">
        <v>147</v>
      </c>
      <c r="B22" s="5" t="s">
        <v>117</v>
      </c>
      <c r="C22" s="6">
        <f>'Costa Rica'!F1</f>
        <v>7</v>
      </c>
      <c r="D22" s="6">
        <f>'Costa Rica'!G1</f>
        <v>6</v>
      </c>
      <c r="E22" s="7">
        <f t="shared" si="2"/>
        <v>85.714285714285708</v>
      </c>
      <c r="F22" s="8">
        <f>'Costa Rica'!I1</f>
        <v>32.800000000000004</v>
      </c>
      <c r="H22" s="5" t="s">
        <v>147</v>
      </c>
      <c r="I22" s="5" t="s">
        <v>117</v>
      </c>
      <c r="J22" s="6">
        <f t="shared" si="4"/>
        <v>7</v>
      </c>
      <c r="K22" s="6">
        <f t="shared" si="4"/>
        <v>6</v>
      </c>
      <c r="L22" s="7">
        <f t="shared" si="4"/>
        <v>85.714285714285708</v>
      </c>
      <c r="M22" s="8">
        <f t="shared" si="4"/>
        <v>32.800000000000004</v>
      </c>
    </row>
    <row r="23" spans="1:13" x14ac:dyDescent="0.2">
      <c r="A23" s="5" t="s">
        <v>152</v>
      </c>
      <c r="B23" s="5" t="s">
        <v>153</v>
      </c>
      <c r="C23" s="6">
        <f>Croatia!F1</f>
        <v>7</v>
      </c>
      <c r="D23" s="6">
        <f>Croatia!G1</f>
        <v>3</v>
      </c>
      <c r="E23" s="7">
        <f t="shared" si="2"/>
        <v>42.857142857142854</v>
      </c>
      <c r="F23" s="8">
        <f>Croatia!I1</f>
        <v>-92.100000000000009</v>
      </c>
      <c r="H23" s="5" t="s">
        <v>152</v>
      </c>
      <c r="I23" s="5" t="s">
        <v>153</v>
      </c>
      <c r="J23" s="6"/>
      <c r="K23" s="6"/>
      <c r="L23" s="7"/>
      <c r="M23" s="8"/>
    </row>
    <row r="24" spans="1:13" x14ac:dyDescent="0.2">
      <c r="A24" s="5" t="s">
        <v>152</v>
      </c>
      <c r="B24" s="5" t="s">
        <v>1044</v>
      </c>
      <c r="C24" s="6">
        <f>Croatia!O1</f>
        <v>1</v>
      </c>
      <c r="D24" s="6">
        <f>Croatia!P1</f>
        <v>0</v>
      </c>
      <c r="E24" s="7">
        <f t="shared" si="2"/>
        <v>0</v>
      </c>
      <c r="F24" s="8">
        <f>Croatia!R1</f>
        <v>-29.5</v>
      </c>
      <c r="H24" s="5" t="s">
        <v>152</v>
      </c>
      <c r="I24" s="5" t="s">
        <v>1044</v>
      </c>
      <c r="J24" s="6"/>
      <c r="K24" s="6"/>
      <c r="L24" s="7"/>
      <c r="M24" s="8"/>
    </row>
    <row r="25" spans="1:13" x14ac:dyDescent="0.2">
      <c r="A25" s="5" t="s">
        <v>158</v>
      </c>
      <c r="B25" s="5" t="s">
        <v>159</v>
      </c>
      <c r="C25" s="6">
        <f>'Czech Republic'!F1</f>
        <v>8</v>
      </c>
      <c r="D25" s="6">
        <f>'Czech Republic'!G1</f>
        <v>7</v>
      </c>
      <c r="E25" s="7">
        <f t="shared" si="2"/>
        <v>87.5</v>
      </c>
      <c r="F25" s="8">
        <f>'Czech Republic'!I1</f>
        <v>38.600000000000009</v>
      </c>
      <c r="H25" s="5" t="s">
        <v>158</v>
      </c>
      <c r="I25" s="5" t="s">
        <v>159</v>
      </c>
      <c r="J25" s="6">
        <f t="shared" ref="J25:M26" si="5">C25</f>
        <v>8</v>
      </c>
      <c r="K25" s="6">
        <f t="shared" si="5"/>
        <v>7</v>
      </c>
      <c r="L25" s="7">
        <f t="shared" si="5"/>
        <v>87.5</v>
      </c>
      <c r="M25" s="8">
        <f t="shared" si="5"/>
        <v>38.600000000000009</v>
      </c>
    </row>
    <row r="26" spans="1:13" x14ac:dyDescent="0.2">
      <c r="A26" s="5" t="s">
        <v>158</v>
      </c>
      <c r="B26" s="5" t="s">
        <v>172</v>
      </c>
      <c r="C26" s="6">
        <f>'Czech Republic'!O1</f>
        <v>6</v>
      </c>
      <c r="D26" s="6">
        <f>'Czech Republic'!P1</f>
        <v>5</v>
      </c>
      <c r="E26" s="7">
        <f t="shared" si="2"/>
        <v>83.333333333333343</v>
      </c>
      <c r="F26" s="8">
        <f>'Czech Republic'!R1</f>
        <v>20.000000000000004</v>
      </c>
      <c r="H26" s="5" t="s">
        <v>158</v>
      </c>
      <c r="I26" s="5" t="s">
        <v>172</v>
      </c>
      <c r="J26" s="6">
        <f t="shared" si="5"/>
        <v>6</v>
      </c>
      <c r="K26" s="6">
        <f t="shared" si="5"/>
        <v>5</v>
      </c>
      <c r="L26" s="7">
        <f t="shared" si="5"/>
        <v>83.333333333333343</v>
      </c>
      <c r="M26" s="8">
        <f t="shared" si="5"/>
        <v>20.000000000000004</v>
      </c>
    </row>
    <row r="27" spans="1:13" x14ac:dyDescent="0.2">
      <c r="A27" s="5" t="s">
        <v>1112</v>
      </c>
      <c r="B27" s="5" t="s">
        <v>1182</v>
      </c>
      <c r="C27" s="6">
        <f>Denmark!F1</f>
        <v>3</v>
      </c>
      <c r="D27" s="6">
        <f>Denmark!G1</f>
        <v>2</v>
      </c>
      <c r="E27" s="7">
        <f t="shared" ref="E27:E42" si="6">(D27/C27)*100</f>
        <v>66.666666666666657</v>
      </c>
      <c r="F27" s="8">
        <f>Denmark!I1</f>
        <v>-11.399999999999999</v>
      </c>
      <c r="H27" s="5" t="s">
        <v>1112</v>
      </c>
      <c r="I27" s="5" t="s">
        <v>1182</v>
      </c>
      <c r="J27" s="6"/>
      <c r="K27" s="6"/>
      <c r="L27" s="7"/>
      <c r="M27" s="8"/>
    </row>
    <row r="28" spans="1:13" x14ac:dyDescent="0.2">
      <c r="A28" s="5" t="s">
        <v>1112</v>
      </c>
      <c r="B28" s="5" t="s">
        <v>1113</v>
      </c>
      <c r="C28" s="6">
        <f>Denmark!O1</f>
        <v>2</v>
      </c>
      <c r="D28" s="6">
        <f>Denmark!P1</f>
        <v>2</v>
      </c>
      <c r="E28" s="7">
        <f t="shared" si="6"/>
        <v>100</v>
      </c>
      <c r="F28" s="8">
        <f>Denmark!R1</f>
        <v>19.600000000000001</v>
      </c>
      <c r="H28" s="5" t="s">
        <v>1112</v>
      </c>
      <c r="I28" s="5" t="s">
        <v>1113</v>
      </c>
      <c r="J28" s="6">
        <f t="shared" ref="J28:M29" si="7">C28</f>
        <v>2</v>
      </c>
      <c r="K28" s="6">
        <f t="shared" si="7"/>
        <v>2</v>
      </c>
      <c r="L28" s="7">
        <f t="shared" si="7"/>
        <v>100</v>
      </c>
      <c r="M28" s="8">
        <f t="shared" si="7"/>
        <v>19.600000000000001</v>
      </c>
    </row>
    <row r="29" spans="1:13" x14ac:dyDescent="0.2">
      <c r="A29" s="5" t="s">
        <v>177</v>
      </c>
      <c r="B29" s="5" t="s">
        <v>178</v>
      </c>
      <c r="C29" s="6">
        <f>'Ecuador-Egypt-El Salvador'!F1</f>
        <v>10</v>
      </c>
      <c r="D29" s="6">
        <f>'Ecuador-Egypt-El Salvador'!G1</f>
        <v>8</v>
      </c>
      <c r="E29" s="7">
        <f t="shared" si="6"/>
        <v>80</v>
      </c>
      <c r="F29" s="8">
        <f>'Ecuador-Egypt-El Salvador'!I1</f>
        <v>19.899999999999999</v>
      </c>
      <c r="H29" s="5" t="s">
        <v>177</v>
      </c>
      <c r="I29" s="5" t="s">
        <v>178</v>
      </c>
      <c r="J29" s="6">
        <f t="shared" si="7"/>
        <v>10</v>
      </c>
      <c r="K29" s="6">
        <f t="shared" si="7"/>
        <v>8</v>
      </c>
      <c r="L29" s="7">
        <f t="shared" si="7"/>
        <v>80</v>
      </c>
      <c r="M29" s="8">
        <f t="shared" si="7"/>
        <v>19.899999999999999</v>
      </c>
    </row>
    <row r="30" spans="1:13" x14ac:dyDescent="0.2">
      <c r="A30" s="5" t="s">
        <v>183</v>
      </c>
      <c r="B30" s="5" t="s">
        <v>89</v>
      </c>
      <c r="C30" s="6">
        <f>'Ecuador-Egypt-El Salvador'!O1</f>
        <v>15</v>
      </c>
      <c r="D30" s="6">
        <f>'Ecuador-Egypt-El Salvador'!P1</f>
        <v>13</v>
      </c>
      <c r="E30" s="7">
        <f t="shared" si="6"/>
        <v>86.666666666666671</v>
      </c>
      <c r="F30" s="8">
        <f>'Ecuador-Egypt-El Salvador'!R1</f>
        <v>67.399999999999991</v>
      </c>
      <c r="H30" s="5" t="s">
        <v>183</v>
      </c>
      <c r="I30" s="5" t="s">
        <v>89</v>
      </c>
      <c r="J30" s="6">
        <f>C30</f>
        <v>15</v>
      </c>
      <c r="K30" s="6">
        <f>D30</f>
        <v>13</v>
      </c>
      <c r="L30" s="7">
        <f>E30</f>
        <v>86.666666666666671</v>
      </c>
      <c r="M30" s="8">
        <f>F30</f>
        <v>67.399999999999991</v>
      </c>
    </row>
    <row r="31" spans="1:13" x14ac:dyDescent="0.2">
      <c r="A31" s="5" t="s">
        <v>188</v>
      </c>
      <c r="B31" s="5" t="s">
        <v>117</v>
      </c>
      <c r="C31" s="6">
        <f>'Ecuador-Egypt-El Salvador'!X1</f>
        <v>2</v>
      </c>
      <c r="D31" s="6">
        <f>'Ecuador-Egypt-El Salvador'!Y1</f>
        <v>1</v>
      </c>
      <c r="E31" s="7">
        <f t="shared" si="6"/>
        <v>50</v>
      </c>
      <c r="F31" s="8">
        <f>'Ecuador-Egypt-El Salvador'!AA1</f>
        <v>-13.2</v>
      </c>
      <c r="H31" s="5" t="s">
        <v>188</v>
      </c>
      <c r="I31" s="5" t="s">
        <v>117</v>
      </c>
      <c r="J31" s="6"/>
      <c r="K31" s="6"/>
      <c r="L31" s="7"/>
      <c r="M31" s="8"/>
    </row>
    <row r="32" spans="1:13" x14ac:dyDescent="0.2">
      <c r="A32" s="5" t="s">
        <v>193</v>
      </c>
      <c r="B32" s="5" t="s">
        <v>89</v>
      </c>
      <c r="C32" s="6">
        <f>England!F1</f>
        <v>28</v>
      </c>
      <c r="D32" s="6">
        <f>England!G1</f>
        <v>20</v>
      </c>
      <c r="E32" s="7">
        <f t="shared" si="6"/>
        <v>71.428571428571431</v>
      </c>
      <c r="F32" s="8">
        <f>England!I1</f>
        <v>-38.499999999999986</v>
      </c>
      <c r="H32" s="5" t="s">
        <v>193</v>
      </c>
      <c r="I32" s="5" t="s">
        <v>89</v>
      </c>
      <c r="J32" s="6"/>
      <c r="K32" s="6"/>
      <c r="L32" s="7"/>
      <c r="M32" s="8"/>
    </row>
    <row r="33" spans="1:13" x14ac:dyDescent="0.2">
      <c r="A33" s="5" t="s">
        <v>193</v>
      </c>
      <c r="B33" s="5" t="s">
        <v>207</v>
      </c>
      <c r="C33" s="6">
        <f>England!O1</f>
        <v>48</v>
      </c>
      <c r="D33" s="6">
        <f>England!P1</f>
        <v>39</v>
      </c>
      <c r="E33" s="7">
        <f t="shared" si="6"/>
        <v>81.25</v>
      </c>
      <c r="F33" s="8">
        <f>England!R1</f>
        <v>137.70000000000002</v>
      </c>
      <c r="H33" s="5" t="s">
        <v>193</v>
      </c>
      <c r="I33" s="5" t="s">
        <v>207</v>
      </c>
      <c r="J33" s="6">
        <f>C33</f>
        <v>48</v>
      </c>
      <c r="K33" s="6">
        <f>D33</f>
        <v>39</v>
      </c>
      <c r="L33" s="7">
        <f>E33</f>
        <v>81.25</v>
      </c>
      <c r="M33" s="8">
        <f>F33</f>
        <v>137.70000000000002</v>
      </c>
    </row>
    <row r="34" spans="1:13" x14ac:dyDescent="0.2">
      <c r="A34" s="5" t="s">
        <v>193</v>
      </c>
      <c r="B34" s="5" t="s">
        <v>232</v>
      </c>
      <c r="C34" s="6">
        <f>England!X1</f>
        <v>31</v>
      </c>
      <c r="D34" s="6">
        <f>England!Y1</f>
        <v>22</v>
      </c>
      <c r="E34" s="7">
        <f t="shared" si="6"/>
        <v>70.967741935483872</v>
      </c>
      <c r="F34" s="8">
        <f>England!AA1</f>
        <v>-37.900000000000063</v>
      </c>
      <c r="H34" s="5" t="s">
        <v>193</v>
      </c>
      <c r="I34" s="5" t="s">
        <v>232</v>
      </c>
      <c r="J34" s="6"/>
      <c r="K34" s="6"/>
      <c r="L34" s="7"/>
      <c r="M34" s="8"/>
    </row>
    <row r="35" spans="1:13" x14ac:dyDescent="0.2">
      <c r="A35" s="5" t="s">
        <v>193</v>
      </c>
      <c r="B35" s="5" t="s">
        <v>256</v>
      </c>
      <c r="C35" s="6">
        <f>England!AG1</f>
        <v>40</v>
      </c>
      <c r="D35" s="6">
        <f>England!AH1</f>
        <v>35</v>
      </c>
      <c r="E35" s="7">
        <f t="shared" si="6"/>
        <v>87.5</v>
      </c>
      <c r="F35" s="8">
        <f>England!AJ1</f>
        <v>205.50000000000009</v>
      </c>
      <c r="H35" s="5" t="s">
        <v>193</v>
      </c>
      <c r="I35" s="5" t="s">
        <v>256</v>
      </c>
      <c r="J35" s="6">
        <f>C35</f>
        <v>40</v>
      </c>
      <c r="K35" s="6">
        <f>D35</f>
        <v>35</v>
      </c>
      <c r="L35" s="7">
        <f>E35</f>
        <v>87.5</v>
      </c>
      <c r="M35" s="8">
        <f>F35</f>
        <v>205.50000000000009</v>
      </c>
    </row>
    <row r="36" spans="1:13" x14ac:dyDescent="0.2">
      <c r="A36" s="5" t="s">
        <v>193</v>
      </c>
      <c r="B36" s="5" t="s">
        <v>279</v>
      </c>
      <c r="C36" s="6">
        <f>England!AP1</f>
        <v>25</v>
      </c>
      <c r="D36" s="6">
        <f>England!AQ1</f>
        <v>18</v>
      </c>
      <c r="E36" s="7">
        <f t="shared" si="6"/>
        <v>72</v>
      </c>
      <c r="F36" s="8">
        <f>England!AS1</f>
        <v>-49.100000000000037</v>
      </c>
      <c r="H36" s="5" t="s">
        <v>193</v>
      </c>
      <c r="I36" s="5" t="s">
        <v>279</v>
      </c>
      <c r="J36" s="6"/>
      <c r="K36" s="6"/>
      <c r="L36" s="7"/>
      <c r="M36" s="8"/>
    </row>
    <row r="37" spans="1:13" x14ac:dyDescent="0.2">
      <c r="A37" s="5" t="s">
        <v>297</v>
      </c>
      <c r="B37" s="5" t="s">
        <v>298</v>
      </c>
      <c r="C37" s="6">
        <f>'Estonia-Faroes'!F1</f>
        <v>3</v>
      </c>
      <c r="D37" s="6">
        <f>'Estonia-Faroes'!G1</f>
        <v>3</v>
      </c>
      <c r="E37" s="7">
        <f t="shared" si="6"/>
        <v>100</v>
      </c>
      <c r="F37" s="8">
        <f>'Estonia-Faroes'!I1</f>
        <v>29.400000000000002</v>
      </c>
      <c r="H37" s="5" t="s">
        <v>297</v>
      </c>
      <c r="I37" s="5" t="s">
        <v>298</v>
      </c>
      <c r="J37" s="6">
        <f>C37</f>
        <v>3</v>
      </c>
      <c r="K37" s="6">
        <f>D37</f>
        <v>3</v>
      </c>
      <c r="L37" s="7">
        <f>E37</f>
        <v>100</v>
      </c>
      <c r="M37" s="8">
        <f>F37</f>
        <v>29.400000000000002</v>
      </c>
    </row>
    <row r="38" spans="1:13" x14ac:dyDescent="0.2">
      <c r="A38" s="5" t="s">
        <v>297</v>
      </c>
      <c r="B38" s="5" t="s">
        <v>302</v>
      </c>
      <c r="C38" s="6">
        <f>'Estonia-Faroes'!O1</f>
        <v>7</v>
      </c>
      <c r="D38" s="6">
        <f>'Estonia-Faroes'!P1</f>
        <v>5</v>
      </c>
      <c r="E38" s="7">
        <f t="shared" si="6"/>
        <v>71.428571428571431</v>
      </c>
      <c r="F38" s="8">
        <f>'Estonia-Faroes'!R1</f>
        <v>-20.499999999999993</v>
      </c>
      <c r="H38" s="5" t="s">
        <v>297</v>
      </c>
      <c r="I38" s="5" t="s">
        <v>302</v>
      </c>
      <c r="J38" s="6"/>
      <c r="K38" s="6"/>
      <c r="L38" s="7"/>
      <c r="M38" s="8"/>
    </row>
    <row r="39" spans="1:13" x14ac:dyDescent="0.2">
      <c r="A39" s="5" t="s">
        <v>1281</v>
      </c>
      <c r="B39" s="5" t="s">
        <v>89</v>
      </c>
      <c r="C39" s="6">
        <f>'Estonia-Faroes'!X1</f>
        <v>1</v>
      </c>
      <c r="D39" s="6">
        <f>'Estonia-Faroes'!Y1</f>
        <v>1</v>
      </c>
      <c r="E39" s="7">
        <f t="shared" si="6"/>
        <v>100</v>
      </c>
      <c r="F39" s="8">
        <f>'Estonia-Faroes'!AA1</f>
        <v>9.8000000000000007</v>
      </c>
      <c r="H39" s="5" t="s">
        <v>1281</v>
      </c>
      <c r="I39" s="5" t="s">
        <v>89</v>
      </c>
      <c r="J39" s="6">
        <f>C39</f>
        <v>1</v>
      </c>
      <c r="K39" s="6">
        <f>D39</f>
        <v>1</v>
      </c>
      <c r="L39" s="7">
        <f>E39</f>
        <v>100</v>
      </c>
      <c r="M39" s="8">
        <f>F39</f>
        <v>9.8000000000000007</v>
      </c>
    </row>
    <row r="40" spans="1:13" x14ac:dyDescent="0.2">
      <c r="A40" s="5" t="s">
        <v>307</v>
      </c>
      <c r="B40" s="5" t="s">
        <v>308</v>
      </c>
      <c r="C40" s="6">
        <f>Finland!F1</f>
        <v>23</v>
      </c>
      <c r="D40" s="6">
        <f>Finland!G1</f>
        <v>19</v>
      </c>
      <c r="E40" s="7">
        <f t="shared" si="6"/>
        <v>82.608695652173907</v>
      </c>
      <c r="F40" s="8">
        <f>Finland!I1</f>
        <v>50.199999999999989</v>
      </c>
      <c r="H40" s="5" t="s">
        <v>307</v>
      </c>
      <c r="I40" s="5" t="s">
        <v>308</v>
      </c>
      <c r="J40" s="6">
        <f t="shared" ref="J40:M45" si="8">C40</f>
        <v>23</v>
      </c>
      <c r="K40" s="6">
        <f t="shared" si="8"/>
        <v>19</v>
      </c>
      <c r="L40" s="7">
        <f t="shared" si="8"/>
        <v>82.608695652173907</v>
      </c>
      <c r="M40" s="8">
        <f t="shared" si="8"/>
        <v>50.199999999999989</v>
      </c>
    </row>
    <row r="41" spans="1:13" x14ac:dyDescent="0.2">
      <c r="A41" s="5" t="s">
        <v>307</v>
      </c>
      <c r="B41" s="5" t="s">
        <v>1239</v>
      </c>
      <c r="C41" s="6">
        <f>Finland!O1</f>
        <v>5</v>
      </c>
      <c r="D41" s="6">
        <f>Finland!P1</f>
        <v>5</v>
      </c>
      <c r="E41" s="7">
        <f>(D41/C41)*100</f>
        <v>100</v>
      </c>
      <c r="F41" s="8">
        <f>Finland!R1</f>
        <v>49</v>
      </c>
      <c r="H41" s="5" t="s">
        <v>307</v>
      </c>
      <c r="I41" s="5" t="s">
        <v>1239</v>
      </c>
      <c r="J41" s="6">
        <f>C41</f>
        <v>5</v>
      </c>
      <c r="K41" s="6">
        <f>D41</f>
        <v>5</v>
      </c>
      <c r="L41" s="7">
        <f>E41</f>
        <v>100</v>
      </c>
      <c r="M41" s="8">
        <f>F41</f>
        <v>49</v>
      </c>
    </row>
    <row r="42" spans="1:13" x14ac:dyDescent="0.2">
      <c r="A42" s="5" t="s">
        <v>315</v>
      </c>
      <c r="B42" s="5" t="s">
        <v>316</v>
      </c>
      <c r="C42" s="6">
        <f>France!F1</f>
        <v>38</v>
      </c>
      <c r="D42" s="6">
        <f>France!G1</f>
        <v>31</v>
      </c>
      <c r="E42" s="7">
        <f t="shared" si="6"/>
        <v>81.578947368421055</v>
      </c>
      <c r="F42" s="8">
        <f>France!I1</f>
        <v>98.299999999999955</v>
      </c>
      <c r="H42" s="5" t="s">
        <v>315</v>
      </c>
      <c r="I42" s="5" t="s">
        <v>316</v>
      </c>
      <c r="J42" s="6">
        <f t="shared" si="8"/>
        <v>38</v>
      </c>
      <c r="K42" s="6">
        <f t="shared" si="8"/>
        <v>31</v>
      </c>
      <c r="L42" s="7">
        <f t="shared" si="8"/>
        <v>81.578947368421055</v>
      </c>
      <c r="M42" s="8">
        <f t="shared" si="8"/>
        <v>98.299999999999955</v>
      </c>
    </row>
    <row r="43" spans="1:13" x14ac:dyDescent="0.2">
      <c r="A43" s="5" t="s">
        <v>315</v>
      </c>
      <c r="B43" s="5" t="s">
        <v>335</v>
      </c>
      <c r="C43" s="6">
        <f>France!O1</f>
        <v>23</v>
      </c>
      <c r="D43" s="6">
        <f>France!P1</f>
        <v>18</v>
      </c>
      <c r="E43" s="7">
        <f t="shared" ref="E43:E55" si="9">(D43/C43)*100</f>
        <v>78.260869565217391</v>
      </c>
      <c r="F43" s="8">
        <f>France!R1</f>
        <v>45.899999999999991</v>
      </c>
      <c r="H43" s="5" t="s">
        <v>315</v>
      </c>
      <c r="I43" s="5" t="s">
        <v>335</v>
      </c>
      <c r="J43" s="6">
        <f t="shared" si="8"/>
        <v>23</v>
      </c>
      <c r="K43" s="6">
        <f t="shared" si="8"/>
        <v>18</v>
      </c>
      <c r="L43" s="7">
        <f t="shared" si="8"/>
        <v>78.260869565217391</v>
      </c>
      <c r="M43" s="8">
        <f t="shared" si="8"/>
        <v>45.899999999999991</v>
      </c>
    </row>
    <row r="44" spans="1:13" x14ac:dyDescent="0.2">
      <c r="A44" s="5" t="s">
        <v>315</v>
      </c>
      <c r="B44" s="5" t="s">
        <v>351</v>
      </c>
      <c r="C44" s="6">
        <f>France!X1</f>
        <v>9</v>
      </c>
      <c r="D44" s="6">
        <f>France!Y1</f>
        <v>7</v>
      </c>
      <c r="E44" s="7">
        <f t="shared" si="9"/>
        <v>77.777777777777786</v>
      </c>
      <c r="F44" s="8">
        <f>France!AA1</f>
        <v>22.6</v>
      </c>
      <c r="H44" s="5" t="s">
        <v>315</v>
      </c>
      <c r="I44" s="5" t="s">
        <v>351</v>
      </c>
      <c r="J44" s="6">
        <f t="shared" si="8"/>
        <v>9</v>
      </c>
      <c r="K44" s="6">
        <f t="shared" si="8"/>
        <v>7</v>
      </c>
      <c r="L44" s="7">
        <f t="shared" si="8"/>
        <v>77.777777777777786</v>
      </c>
      <c r="M44" s="8">
        <f t="shared" si="8"/>
        <v>22.6</v>
      </c>
    </row>
    <row r="45" spans="1:13" x14ac:dyDescent="0.2">
      <c r="A45" s="5" t="s">
        <v>362</v>
      </c>
      <c r="B45" s="5" t="s">
        <v>363</v>
      </c>
      <c r="C45" s="6">
        <f>'Germany Main'!F1</f>
        <v>21</v>
      </c>
      <c r="D45" s="6">
        <f>'Germany Main'!G1</f>
        <v>16</v>
      </c>
      <c r="E45" s="7">
        <f t="shared" si="9"/>
        <v>76.19047619047619</v>
      </c>
      <c r="F45" s="8">
        <f>'Germany Main'!I1</f>
        <v>2.3000000000000114</v>
      </c>
      <c r="H45" s="5" t="s">
        <v>362</v>
      </c>
      <c r="I45" s="5" t="s">
        <v>363</v>
      </c>
      <c r="J45" s="6">
        <f t="shared" si="8"/>
        <v>21</v>
      </c>
      <c r="K45" s="6">
        <f t="shared" si="8"/>
        <v>16</v>
      </c>
      <c r="L45" s="7">
        <f t="shared" si="8"/>
        <v>76.19047619047619</v>
      </c>
      <c r="M45" s="8">
        <f t="shared" si="8"/>
        <v>2.3000000000000114</v>
      </c>
    </row>
    <row r="46" spans="1:13" x14ac:dyDescent="0.2">
      <c r="A46" s="5" t="s">
        <v>362</v>
      </c>
      <c r="B46" s="5" t="s">
        <v>380</v>
      </c>
      <c r="C46" s="6">
        <f>'Germany Main'!O1</f>
        <v>22</v>
      </c>
      <c r="D46" s="6">
        <f>'Germany Main'!P1</f>
        <v>15</v>
      </c>
      <c r="E46" s="7">
        <f t="shared" si="9"/>
        <v>68.181818181818173</v>
      </c>
      <c r="F46" s="8">
        <f>'Germany Main'!R1</f>
        <v>-66.000000000000028</v>
      </c>
      <c r="H46" s="5" t="s">
        <v>362</v>
      </c>
      <c r="I46" s="5" t="s">
        <v>380</v>
      </c>
      <c r="J46" s="6"/>
      <c r="K46" s="6"/>
      <c r="L46" s="7"/>
      <c r="M46" s="8"/>
    </row>
    <row r="47" spans="1:13" x14ac:dyDescent="0.2">
      <c r="A47" s="5" t="s">
        <v>362</v>
      </c>
      <c r="B47" s="5" t="s">
        <v>396</v>
      </c>
      <c r="C47" s="6">
        <f>'Germany Main'!X1</f>
        <v>7</v>
      </c>
      <c r="D47" s="6">
        <f>'Germany Main'!Y1</f>
        <v>7</v>
      </c>
      <c r="E47" s="7">
        <f t="shared" si="9"/>
        <v>100</v>
      </c>
      <c r="F47" s="8">
        <f>'Germany Main'!AA1</f>
        <v>68.599999999999994</v>
      </c>
      <c r="H47" s="5" t="s">
        <v>362</v>
      </c>
      <c r="I47" s="5" t="s">
        <v>396</v>
      </c>
      <c r="J47" s="6">
        <f>C47</f>
        <v>7</v>
      </c>
      <c r="K47" s="6">
        <f>D47</f>
        <v>7</v>
      </c>
      <c r="L47" s="7">
        <f>E47</f>
        <v>100</v>
      </c>
      <c r="M47" s="8">
        <f>F47</f>
        <v>68.599999999999994</v>
      </c>
    </row>
    <row r="48" spans="1:13" x14ac:dyDescent="0.2">
      <c r="A48" s="5" t="s">
        <v>362</v>
      </c>
      <c r="B48" s="5" t="s">
        <v>400</v>
      </c>
      <c r="C48" s="6">
        <f>'Germany Regional'!F1</f>
        <v>7</v>
      </c>
      <c r="D48" s="6">
        <f>'Germany Regional'!G1</f>
        <v>5</v>
      </c>
      <c r="E48" s="7">
        <f t="shared" si="9"/>
        <v>71.428571428571431</v>
      </c>
      <c r="F48" s="8">
        <f>'Germany Regional'!I1</f>
        <v>-20.999999999999993</v>
      </c>
      <c r="H48" s="5" t="s">
        <v>362</v>
      </c>
      <c r="I48" s="5" t="s">
        <v>400</v>
      </c>
      <c r="J48" s="6"/>
      <c r="K48" s="6"/>
      <c r="L48" s="7"/>
      <c r="M48" s="8"/>
    </row>
    <row r="49" spans="1:13" x14ac:dyDescent="0.2">
      <c r="A49" s="5" t="s">
        <v>362</v>
      </c>
      <c r="B49" s="5" t="s">
        <v>405</v>
      </c>
      <c r="C49" s="6">
        <f>'Germany Regional'!O1</f>
        <v>1</v>
      </c>
      <c r="D49" s="6">
        <f>'Germany Regional'!P1</f>
        <v>1</v>
      </c>
      <c r="E49" s="7">
        <f t="shared" si="9"/>
        <v>100</v>
      </c>
      <c r="F49" s="8">
        <f>'Germany Regional'!R1</f>
        <v>9.8000000000000007</v>
      </c>
      <c r="H49" s="5" t="s">
        <v>362</v>
      </c>
      <c r="I49" s="5" t="s">
        <v>405</v>
      </c>
      <c r="J49" s="6">
        <f>C49</f>
        <v>1</v>
      </c>
      <c r="K49" s="6">
        <f>D49</f>
        <v>1</v>
      </c>
      <c r="L49" s="7">
        <f>E49</f>
        <v>100</v>
      </c>
      <c r="M49" s="8">
        <f>F49</f>
        <v>9.8000000000000007</v>
      </c>
    </row>
    <row r="50" spans="1:13" x14ac:dyDescent="0.2">
      <c r="A50" s="5" t="s">
        <v>362</v>
      </c>
      <c r="B50" s="5" t="s">
        <v>408</v>
      </c>
      <c r="C50" s="6">
        <f>'Germany Regional'!X1</f>
        <v>4</v>
      </c>
      <c r="D50" s="6">
        <f>'Germany Regional'!Y1</f>
        <v>3</v>
      </c>
      <c r="E50" s="7">
        <f t="shared" si="9"/>
        <v>75</v>
      </c>
      <c r="F50" s="8">
        <f>'Germany Regional'!AA1</f>
        <v>-4.5999999999999979</v>
      </c>
      <c r="H50" s="5" t="s">
        <v>362</v>
      </c>
      <c r="I50" s="5" t="s">
        <v>408</v>
      </c>
      <c r="J50" s="6"/>
      <c r="K50" s="6"/>
      <c r="L50" s="7"/>
      <c r="M50" s="8"/>
    </row>
    <row r="51" spans="1:13" x14ac:dyDescent="0.2">
      <c r="A51" s="5" t="s">
        <v>362</v>
      </c>
      <c r="B51" s="5" t="s">
        <v>413</v>
      </c>
      <c r="C51" s="6">
        <f>'Germany Regional'!AG1</f>
        <v>8</v>
      </c>
      <c r="D51" s="6">
        <f>'Germany Regional'!AH1</f>
        <v>6</v>
      </c>
      <c r="E51" s="7">
        <f t="shared" si="9"/>
        <v>75</v>
      </c>
      <c r="F51" s="8">
        <f>'Germany Regional'!AJ1</f>
        <v>-9.1999999999999957</v>
      </c>
      <c r="H51" s="5" t="s">
        <v>362</v>
      </c>
      <c r="I51" s="5" t="s">
        <v>413</v>
      </c>
      <c r="J51" s="6"/>
      <c r="K51" s="6"/>
      <c r="L51" s="7"/>
      <c r="M51" s="8"/>
    </row>
    <row r="52" spans="1:13" x14ac:dyDescent="0.2">
      <c r="A52" s="5" t="s">
        <v>362</v>
      </c>
      <c r="B52" s="5" t="s">
        <v>1138</v>
      </c>
      <c r="C52" s="6">
        <f>'Germany Regional'!AP1</f>
        <v>1</v>
      </c>
      <c r="D52" s="6">
        <f>'Germany Regional'!AQ1</f>
        <v>0</v>
      </c>
      <c r="E52" s="7">
        <f>(D52/C52)*100</f>
        <v>0</v>
      </c>
      <c r="F52" s="8">
        <f>'Germany Regional'!AS1</f>
        <v>-32</v>
      </c>
      <c r="H52" s="5" t="s">
        <v>362</v>
      </c>
      <c r="I52" s="5" t="s">
        <v>1138</v>
      </c>
      <c r="J52" s="6"/>
      <c r="K52" s="6"/>
      <c r="L52" s="7"/>
      <c r="M52" s="8"/>
    </row>
    <row r="53" spans="1:13" x14ac:dyDescent="0.2">
      <c r="A53" s="5" t="s">
        <v>416</v>
      </c>
      <c r="B53" s="5" t="s">
        <v>417</v>
      </c>
      <c r="C53" s="6">
        <f>Guatemala!F1</f>
        <v>3</v>
      </c>
      <c r="D53" s="6">
        <f>Guatemala!G1</f>
        <v>2</v>
      </c>
      <c r="E53" s="7">
        <f t="shared" si="9"/>
        <v>66.666666666666657</v>
      </c>
      <c r="F53" s="8">
        <f>Guatemala!I1</f>
        <v>-2.3999999999999986</v>
      </c>
      <c r="H53" s="5" t="s">
        <v>416</v>
      </c>
      <c r="I53" s="5" t="s">
        <v>417</v>
      </c>
      <c r="J53" s="6"/>
      <c r="K53" s="6"/>
      <c r="L53" s="7"/>
      <c r="M53" s="8"/>
    </row>
    <row r="54" spans="1:13" x14ac:dyDescent="0.2">
      <c r="A54" s="5" t="s">
        <v>420</v>
      </c>
      <c r="B54" s="5" t="s">
        <v>421</v>
      </c>
      <c r="C54" s="6">
        <f>Hungary!F1</f>
        <v>3</v>
      </c>
      <c r="D54" s="6">
        <f>Hungary!G1</f>
        <v>2</v>
      </c>
      <c r="E54" s="7">
        <f t="shared" si="9"/>
        <v>66.666666666666657</v>
      </c>
      <c r="F54" s="8">
        <f>Hungary!I1</f>
        <v>-10.399999999999999</v>
      </c>
      <c r="H54" s="5" t="s">
        <v>420</v>
      </c>
      <c r="I54" s="5" t="s">
        <v>421</v>
      </c>
      <c r="J54" s="6"/>
      <c r="K54" s="6"/>
      <c r="L54" s="7"/>
      <c r="M54" s="8"/>
    </row>
    <row r="55" spans="1:13" x14ac:dyDescent="0.2">
      <c r="A55" s="5" t="s">
        <v>420</v>
      </c>
      <c r="B55" s="5" t="s">
        <v>947</v>
      </c>
      <c r="C55" s="6">
        <f>Hungary!O1</f>
        <v>4</v>
      </c>
      <c r="D55" s="6">
        <f>Hungary!P1</f>
        <v>4</v>
      </c>
      <c r="E55" s="7">
        <f t="shared" si="9"/>
        <v>100</v>
      </c>
      <c r="F55" s="8">
        <f>Hungary!R1</f>
        <v>39.200000000000003</v>
      </c>
      <c r="H55" s="5" t="s">
        <v>420</v>
      </c>
      <c r="I55" s="5" t="s">
        <v>947</v>
      </c>
      <c r="J55" s="6">
        <f>C55</f>
        <v>4</v>
      </c>
      <c r="K55" s="6">
        <f>D55</f>
        <v>4</v>
      </c>
      <c r="L55" s="7">
        <f>E55</f>
        <v>100</v>
      </c>
      <c r="M55" s="8">
        <f>F55</f>
        <v>39.200000000000003</v>
      </c>
    </row>
    <row r="56" spans="1:13" x14ac:dyDescent="0.2">
      <c r="A56" s="45" t="s">
        <v>1051</v>
      </c>
      <c r="B56" s="5" t="s">
        <v>1052</v>
      </c>
      <c r="C56" s="6">
        <f>Iceland!F1</f>
        <v>3</v>
      </c>
      <c r="D56" s="6">
        <f>Iceland!G1</f>
        <v>1</v>
      </c>
      <c r="E56" s="7">
        <f t="shared" ref="E56:E90" si="10">(D56/C56)*100</f>
        <v>33.333333333333329</v>
      </c>
      <c r="F56" s="8">
        <f>Iceland!I1</f>
        <v>-51.2</v>
      </c>
      <c r="H56" s="5" t="s">
        <v>1051</v>
      </c>
      <c r="I56" s="5" t="s">
        <v>1052</v>
      </c>
      <c r="J56" s="6"/>
      <c r="K56" s="6"/>
      <c r="L56" s="7"/>
      <c r="M56" s="8"/>
    </row>
    <row r="57" spans="1:13" x14ac:dyDescent="0.2">
      <c r="A57" s="5" t="s">
        <v>424</v>
      </c>
      <c r="B57" s="5" t="s">
        <v>425</v>
      </c>
      <c r="C57" s="6">
        <f>Ireland!F1</f>
        <v>25</v>
      </c>
      <c r="D57" s="6">
        <f>Ireland!G1</f>
        <v>20</v>
      </c>
      <c r="E57" s="7">
        <f t="shared" si="10"/>
        <v>80</v>
      </c>
      <c r="F57" s="8">
        <f>Ireland!I1</f>
        <v>41.000000000000007</v>
      </c>
      <c r="H57" s="5" t="s">
        <v>424</v>
      </c>
      <c r="I57" s="5" t="s">
        <v>425</v>
      </c>
      <c r="J57" s="6">
        <f>C57</f>
        <v>25</v>
      </c>
      <c r="K57" s="6">
        <f>D57</f>
        <v>20</v>
      </c>
      <c r="L57" s="7">
        <f>E57</f>
        <v>80</v>
      </c>
      <c r="M57" s="8">
        <f>F57</f>
        <v>41.000000000000007</v>
      </c>
    </row>
    <row r="58" spans="1:13" x14ac:dyDescent="0.2">
      <c r="A58" s="5" t="s">
        <v>424</v>
      </c>
      <c r="B58" s="5" t="s">
        <v>435</v>
      </c>
      <c r="C58" s="6">
        <f>Ireland!O1</f>
        <v>2</v>
      </c>
      <c r="D58" s="6">
        <f>Ireland!P1</f>
        <v>2</v>
      </c>
      <c r="E58" s="7">
        <f t="shared" si="10"/>
        <v>100</v>
      </c>
      <c r="F58" s="8">
        <f>Ireland!R1</f>
        <v>19.600000000000001</v>
      </c>
      <c r="H58" s="5" t="s">
        <v>424</v>
      </c>
      <c r="I58" s="5" t="s">
        <v>435</v>
      </c>
      <c r="J58" s="6">
        <f t="shared" ref="J58:M58" si="11">C58</f>
        <v>2</v>
      </c>
      <c r="K58" s="6">
        <f t="shared" si="11"/>
        <v>2</v>
      </c>
      <c r="L58" s="7">
        <f t="shared" si="11"/>
        <v>100</v>
      </c>
      <c r="M58" s="8">
        <f t="shared" si="11"/>
        <v>19.600000000000001</v>
      </c>
    </row>
    <row r="59" spans="1:13" x14ac:dyDescent="0.2">
      <c r="A59" s="5" t="s">
        <v>1150</v>
      </c>
      <c r="B59" s="5" t="s">
        <v>1151</v>
      </c>
      <c r="C59" s="6">
        <f>Israel!F1</f>
        <v>2</v>
      </c>
      <c r="D59" s="6">
        <f>Israel!G1</f>
        <v>1</v>
      </c>
      <c r="E59" s="7">
        <f>(D59/C59)*100</f>
        <v>50</v>
      </c>
      <c r="F59" s="8">
        <f>Israel!I1</f>
        <v>-17.2</v>
      </c>
      <c r="H59" s="5" t="s">
        <v>1150</v>
      </c>
      <c r="I59" s="5" t="s">
        <v>1151</v>
      </c>
      <c r="J59" s="6"/>
      <c r="K59" s="6"/>
      <c r="L59" s="7"/>
      <c r="M59" s="8"/>
    </row>
    <row r="60" spans="1:13" x14ac:dyDescent="0.2">
      <c r="A60" s="5" t="s">
        <v>438</v>
      </c>
      <c r="B60" s="5" t="s">
        <v>93</v>
      </c>
      <c r="C60" s="6">
        <f>Italy!F1</f>
        <v>37</v>
      </c>
      <c r="D60" s="6">
        <f>Italy!G1</f>
        <v>28</v>
      </c>
      <c r="E60" s="7">
        <f t="shared" si="10"/>
        <v>75.675675675675677</v>
      </c>
      <c r="F60" s="8">
        <f>Italy!I1</f>
        <v>-5.099999999999973</v>
      </c>
      <c r="H60" s="5" t="s">
        <v>438</v>
      </c>
      <c r="I60" s="5" t="s">
        <v>93</v>
      </c>
      <c r="J60" s="6"/>
      <c r="K60" s="6"/>
      <c r="L60" s="7"/>
      <c r="M60" s="8"/>
    </row>
    <row r="61" spans="1:13" x14ac:dyDescent="0.2">
      <c r="A61" s="5" t="s">
        <v>438</v>
      </c>
      <c r="B61" s="5" t="s">
        <v>100</v>
      </c>
      <c r="C61" s="6">
        <f>Italy!O1</f>
        <v>28</v>
      </c>
      <c r="D61" s="6">
        <f>Italy!P1</f>
        <v>25</v>
      </c>
      <c r="E61" s="7">
        <f t="shared" si="10"/>
        <v>89.285714285714292</v>
      </c>
      <c r="F61" s="8">
        <f>Italy!R1</f>
        <v>169</v>
      </c>
      <c r="H61" s="5" t="s">
        <v>438</v>
      </c>
      <c r="I61" s="5" t="s">
        <v>100</v>
      </c>
      <c r="J61" s="6">
        <f t="shared" ref="J61:M61" si="12">C61</f>
        <v>28</v>
      </c>
      <c r="K61" s="6">
        <f t="shared" si="12"/>
        <v>25</v>
      </c>
      <c r="L61" s="7">
        <f t="shared" si="12"/>
        <v>89.285714285714292</v>
      </c>
      <c r="M61" s="8">
        <f t="shared" si="12"/>
        <v>169</v>
      </c>
    </row>
    <row r="62" spans="1:13" x14ac:dyDescent="0.2">
      <c r="A62" s="5" t="s">
        <v>477</v>
      </c>
      <c r="B62" s="5" t="s">
        <v>478</v>
      </c>
      <c r="C62" s="6">
        <f>Japan!F1</f>
        <v>33</v>
      </c>
      <c r="D62" s="6">
        <f>Japan!G1</f>
        <v>25</v>
      </c>
      <c r="E62" s="7">
        <f t="shared" si="10"/>
        <v>75.757575757575751</v>
      </c>
      <c r="F62" s="8">
        <f>Japan!I1</f>
        <v>22.999999999999986</v>
      </c>
      <c r="H62" s="5" t="s">
        <v>477</v>
      </c>
      <c r="I62" s="5" t="s">
        <v>478</v>
      </c>
      <c r="J62" s="6">
        <f>C62</f>
        <v>33</v>
      </c>
      <c r="K62" s="6">
        <f>D62</f>
        <v>25</v>
      </c>
      <c r="L62" s="7">
        <f>E62</f>
        <v>75.757575757575751</v>
      </c>
      <c r="M62" s="8">
        <f>F62</f>
        <v>22.999999999999986</v>
      </c>
    </row>
    <row r="63" spans="1:13" x14ac:dyDescent="0.2">
      <c r="A63" s="5" t="s">
        <v>477</v>
      </c>
      <c r="B63" s="5" t="s">
        <v>488</v>
      </c>
      <c r="C63" s="6">
        <f>Japan!O1</f>
        <v>39</v>
      </c>
      <c r="D63" s="6">
        <f>Japan!P1</f>
        <v>29</v>
      </c>
      <c r="E63" s="7">
        <f t="shared" si="10"/>
        <v>74.358974358974365</v>
      </c>
      <c r="F63" s="8">
        <f>Japan!R1</f>
        <v>33.700000000000003</v>
      </c>
      <c r="H63" s="5" t="s">
        <v>477</v>
      </c>
      <c r="I63" s="5" t="s">
        <v>488</v>
      </c>
      <c r="J63" s="6">
        <f t="shared" ref="J63:M63" si="13">C63</f>
        <v>39</v>
      </c>
      <c r="K63" s="6">
        <f t="shared" si="13"/>
        <v>29</v>
      </c>
      <c r="L63" s="42">
        <f t="shared" si="13"/>
        <v>74.358974358974365</v>
      </c>
      <c r="M63" s="8">
        <f t="shared" si="13"/>
        <v>33.700000000000003</v>
      </c>
    </row>
    <row r="64" spans="1:13" x14ac:dyDescent="0.2">
      <c r="A64" s="5" t="s">
        <v>1023</v>
      </c>
      <c r="B64" s="5" t="s">
        <v>89</v>
      </c>
      <c r="C64" s="6">
        <f>Kazakhstan!F1</f>
        <v>1</v>
      </c>
      <c r="D64" s="6">
        <f>Kazakhstan!G1</f>
        <v>1</v>
      </c>
      <c r="E64" s="7">
        <f t="shared" si="10"/>
        <v>100</v>
      </c>
      <c r="F64" s="8">
        <f>Kazakhstan!I1</f>
        <v>9.8000000000000007</v>
      </c>
      <c r="H64" s="5" t="s">
        <v>1023</v>
      </c>
      <c r="I64" s="5" t="s">
        <v>89</v>
      </c>
      <c r="J64" s="6">
        <f t="shared" ref="J64:M65" si="14">C64</f>
        <v>1</v>
      </c>
      <c r="K64" s="6">
        <f t="shared" si="14"/>
        <v>1</v>
      </c>
      <c r="L64" s="7">
        <f t="shared" si="14"/>
        <v>100</v>
      </c>
      <c r="M64" s="8">
        <f t="shared" si="14"/>
        <v>9.8000000000000007</v>
      </c>
    </row>
    <row r="65" spans="1:13" x14ac:dyDescent="0.2">
      <c r="A65" s="5" t="s">
        <v>505</v>
      </c>
      <c r="B65" s="5" t="s">
        <v>89</v>
      </c>
      <c r="C65" s="6">
        <f>'Kuwait-Lithuania-Malaysia'!F1</f>
        <v>2</v>
      </c>
      <c r="D65" s="6">
        <f>'Kuwait-Lithuania-Malaysia'!G1</f>
        <v>2</v>
      </c>
      <c r="E65" s="7">
        <f t="shared" si="10"/>
        <v>100</v>
      </c>
      <c r="F65" s="8">
        <f>'Kuwait-Lithuania-Malaysia'!I1</f>
        <v>19.600000000000001</v>
      </c>
      <c r="H65" s="5" t="s">
        <v>505</v>
      </c>
      <c r="I65" s="5" t="s">
        <v>89</v>
      </c>
      <c r="J65" s="6">
        <f t="shared" si="14"/>
        <v>2</v>
      </c>
      <c r="K65" s="6">
        <f t="shared" si="14"/>
        <v>2</v>
      </c>
      <c r="L65" s="7">
        <f t="shared" si="14"/>
        <v>100</v>
      </c>
      <c r="M65" s="8">
        <f t="shared" si="14"/>
        <v>19.600000000000001</v>
      </c>
    </row>
    <row r="66" spans="1:13" x14ac:dyDescent="0.2">
      <c r="A66" s="5" t="s">
        <v>512</v>
      </c>
      <c r="B66" s="5" t="s">
        <v>513</v>
      </c>
      <c r="C66" s="6">
        <f>'Kuwait-Lithuania-Malaysia'!O1</f>
        <v>2</v>
      </c>
      <c r="D66" s="6">
        <f>'Kuwait-Lithuania-Malaysia'!P1</f>
        <v>1</v>
      </c>
      <c r="E66" s="7">
        <f t="shared" si="10"/>
        <v>50</v>
      </c>
      <c r="F66" s="8">
        <f>'Kuwait-Lithuania-Malaysia'!R1</f>
        <v>-14.7</v>
      </c>
      <c r="H66" s="5" t="s">
        <v>512</v>
      </c>
      <c r="I66" s="5" t="s">
        <v>513</v>
      </c>
      <c r="J66" s="6"/>
      <c r="K66" s="6"/>
      <c r="L66" s="6"/>
      <c r="M66" s="6"/>
    </row>
    <row r="67" spans="1:13" x14ac:dyDescent="0.2">
      <c r="A67" s="5" t="s">
        <v>518</v>
      </c>
      <c r="B67" s="5" t="s">
        <v>519</v>
      </c>
      <c r="C67" s="6">
        <f>'Kuwait-Lithuania-Malaysia'!X1</f>
        <v>8</v>
      </c>
      <c r="D67" s="6">
        <f>'Kuwait-Lithuania-Malaysia'!Y1</f>
        <v>8</v>
      </c>
      <c r="E67" s="7">
        <f t="shared" si="10"/>
        <v>100</v>
      </c>
      <c r="F67" s="8">
        <f>'Kuwait-Lithuania-Malaysia'!AA1</f>
        <v>78.399999999999991</v>
      </c>
      <c r="H67" s="5" t="s">
        <v>518</v>
      </c>
      <c r="I67" s="5" t="s">
        <v>519</v>
      </c>
      <c r="J67" s="6">
        <f>C67</f>
        <v>8</v>
      </c>
      <c r="K67" s="6">
        <f>D67</f>
        <v>8</v>
      </c>
      <c r="L67" s="7">
        <f>E67</f>
        <v>100</v>
      </c>
      <c r="M67" s="8">
        <f>F67</f>
        <v>78.399999999999991</v>
      </c>
    </row>
    <row r="68" spans="1:13" x14ac:dyDescent="0.2">
      <c r="A68" s="5" t="s">
        <v>528</v>
      </c>
      <c r="B68" s="5" t="s">
        <v>529</v>
      </c>
      <c r="C68" s="6">
        <f>Mexico!F1</f>
        <v>21</v>
      </c>
      <c r="D68" s="6">
        <f>Mexico!G1</f>
        <v>13</v>
      </c>
      <c r="E68" s="7">
        <f t="shared" si="10"/>
        <v>61.904761904761905</v>
      </c>
      <c r="F68" s="8">
        <f>Mexico!I1</f>
        <v>-106.6</v>
      </c>
      <c r="H68" s="5" t="s">
        <v>528</v>
      </c>
      <c r="I68" s="5" t="s">
        <v>529</v>
      </c>
      <c r="J68" s="6"/>
      <c r="K68" s="6"/>
      <c r="L68" s="6"/>
      <c r="M68" s="6"/>
    </row>
    <row r="69" spans="1:13" x14ac:dyDescent="0.2">
      <c r="A69" s="5" t="s">
        <v>528</v>
      </c>
      <c r="B69" s="5" t="s">
        <v>546</v>
      </c>
      <c r="C69" s="6">
        <f>Mexico!O1</f>
        <v>4</v>
      </c>
      <c r="D69" s="6">
        <f>Mexico!P1</f>
        <v>3</v>
      </c>
      <c r="E69" s="7">
        <f t="shared" si="10"/>
        <v>75</v>
      </c>
      <c r="F69" s="8">
        <f>Mexico!R1</f>
        <v>4.9000000000000021</v>
      </c>
      <c r="H69" s="5" t="s">
        <v>528</v>
      </c>
      <c r="I69" s="5" t="s">
        <v>546</v>
      </c>
      <c r="J69" s="6">
        <f t="shared" ref="J69:M70" si="15">C69</f>
        <v>4</v>
      </c>
      <c r="K69" s="6">
        <f t="shared" si="15"/>
        <v>3</v>
      </c>
      <c r="L69" s="7">
        <f t="shared" si="15"/>
        <v>75</v>
      </c>
      <c r="M69" s="8">
        <f t="shared" si="15"/>
        <v>4.9000000000000021</v>
      </c>
    </row>
    <row r="70" spans="1:13" x14ac:dyDescent="0.2">
      <c r="A70" s="5" t="s">
        <v>554</v>
      </c>
      <c r="B70" s="5" t="s">
        <v>555</v>
      </c>
      <c r="C70" s="6">
        <f>Netherlands!F1</f>
        <v>18</v>
      </c>
      <c r="D70" s="6">
        <f>Netherlands!G1</f>
        <v>15</v>
      </c>
      <c r="E70" s="7">
        <f t="shared" si="10"/>
        <v>83.333333333333343</v>
      </c>
      <c r="F70" s="8">
        <f>Netherlands!I1</f>
        <v>51.5</v>
      </c>
      <c r="H70" s="5" t="s">
        <v>554</v>
      </c>
      <c r="I70" s="5" t="s">
        <v>555</v>
      </c>
      <c r="J70" s="6">
        <f t="shared" si="15"/>
        <v>18</v>
      </c>
      <c r="K70" s="6">
        <f t="shared" si="15"/>
        <v>15</v>
      </c>
      <c r="L70" s="7">
        <f t="shared" si="15"/>
        <v>83.333333333333343</v>
      </c>
      <c r="M70" s="8">
        <f t="shared" si="15"/>
        <v>51.5</v>
      </c>
    </row>
    <row r="71" spans="1:13" x14ac:dyDescent="0.2">
      <c r="A71" s="5" t="s">
        <v>554</v>
      </c>
      <c r="B71" s="5" t="s">
        <v>570</v>
      </c>
      <c r="C71" s="6">
        <f>Netherlands!O1</f>
        <v>18</v>
      </c>
      <c r="D71" s="6">
        <f>Netherlands!P1</f>
        <v>13</v>
      </c>
      <c r="E71" s="7">
        <f t="shared" si="10"/>
        <v>72.222222222222214</v>
      </c>
      <c r="F71" s="8">
        <f>Netherlands!R1</f>
        <v>-54.600000000000009</v>
      </c>
      <c r="H71" s="5" t="s">
        <v>554</v>
      </c>
      <c r="I71" s="5" t="s">
        <v>570</v>
      </c>
      <c r="J71" s="6"/>
      <c r="K71" s="6"/>
      <c r="L71" s="6"/>
      <c r="M71" s="6"/>
    </row>
    <row r="72" spans="1:13" x14ac:dyDescent="0.2">
      <c r="A72" s="5" t="s">
        <v>589</v>
      </c>
      <c r="B72" s="5" t="s">
        <v>590</v>
      </c>
      <c r="C72" s="6">
        <f>Norway!F1</f>
        <v>24</v>
      </c>
      <c r="D72" s="6">
        <f>Norway!G1</f>
        <v>19</v>
      </c>
      <c r="E72" s="7">
        <f t="shared" si="10"/>
        <v>79.166666666666657</v>
      </c>
      <c r="F72" s="8">
        <f>Norway!I1</f>
        <v>29.199999999999989</v>
      </c>
      <c r="H72" s="5" t="s">
        <v>589</v>
      </c>
      <c r="I72" s="5" t="s">
        <v>590</v>
      </c>
      <c r="J72" s="6">
        <f t="shared" ref="J72:M75" si="16">C72</f>
        <v>24</v>
      </c>
      <c r="K72" s="6">
        <f t="shared" si="16"/>
        <v>19</v>
      </c>
      <c r="L72" s="7">
        <f t="shared" si="16"/>
        <v>79.166666666666657</v>
      </c>
      <c r="M72" s="8">
        <f t="shared" si="16"/>
        <v>29.199999999999989</v>
      </c>
    </row>
    <row r="73" spans="1:13" x14ac:dyDescent="0.2">
      <c r="A73" s="5" t="s">
        <v>589</v>
      </c>
      <c r="B73" s="5" t="s">
        <v>597</v>
      </c>
      <c r="C73" s="6">
        <f>Norway!O1</f>
        <v>11</v>
      </c>
      <c r="D73" s="6">
        <f>Norway!P1</f>
        <v>9</v>
      </c>
      <c r="E73" s="7">
        <f t="shared" si="10"/>
        <v>81.818181818181827</v>
      </c>
      <c r="F73" s="8">
        <f>Norway!R1</f>
        <v>31.700000000000006</v>
      </c>
      <c r="H73" s="5" t="s">
        <v>589</v>
      </c>
      <c r="I73" s="5" t="s">
        <v>597</v>
      </c>
      <c r="J73" s="6">
        <f>C73</f>
        <v>11</v>
      </c>
      <c r="K73" s="6">
        <f>D73</f>
        <v>9</v>
      </c>
      <c r="L73" s="7">
        <f>E73</f>
        <v>81.818181818181827</v>
      </c>
      <c r="M73" s="8">
        <f>F73</f>
        <v>31.700000000000006</v>
      </c>
    </row>
    <row r="74" spans="1:13" x14ac:dyDescent="0.2">
      <c r="A74" s="5" t="s">
        <v>606</v>
      </c>
      <c r="B74" s="5" t="s">
        <v>117</v>
      </c>
      <c r="C74" s="6">
        <f>'Paraguay-Peru'!F1</f>
        <v>8</v>
      </c>
      <c r="D74" s="6">
        <f>'Paraguay-Peru'!G1</f>
        <v>7</v>
      </c>
      <c r="E74" s="7">
        <f t="shared" si="10"/>
        <v>87.5</v>
      </c>
      <c r="F74" s="8">
        <f>'Paraguay-Peru'!I1</f>
        <v>37.599999999999994</v>
      </c>
      <c r="H74" s="5" t="s">
        <v>606</v>
      </c>
      <c r="I74" s="5" t="s">
        <v>117</v>
      </c>
      <c r="J74" s="6">
        <f t="shared" si="16"/>
        <v>8</v>
      </c>
      <c r="K74" s="6">
        <f t="shared" si="16"/>
        <v>7</v>
      </c>
      <c r="L74" s="7">
        <f t="shared" si="16"/>
        <v>87.5</v>
      </c>
      <c r="M74" s="8">
        <f t="shared" si="16"/>
        <v>37.599999999999994</v>
      </c>
    </row>
    <row r="75" spans="1:13" x14ac:dyDescent="0.2">
      <c r="A75" s="5" t="s">
        <v>611</v>
      </c>
      <c r="B75" s="5" t="s">
        <v>612</v>
      </c>
      <c r="C75" s="6">
        <f>'Paraguay-Peru'!O1</f>
        <v>25</v>
      </c>
      <c r="D75" s="6">
        <f>'Paraguay-Peru'!P1</f>
        <v>21</v>
      </c>
      <c r="E75" s="7">
        <f t="shared" si="10"/>
        <v>84</v>
      </c>
      <c r="F75" s="8">
        <f>'Paraguay-Peru'!R1</f>
        <v>93.299999999999969</v>
      </c>
      <c r="H75" s="5" t="s">
        <v>611</v>
      </c>
      <c r="I75" s="5" t="s">
        <v>612</v>
      </c>
      <c r="J75" s="6">
        <f t="shared" si="16"/>
        <v>25</v>
      </c>
      <c r="K75" s="6">
        <f t="shared" si="16"/>
        <v>21</v>
      </c>
      <c r="L75" s="7">
        <f t="shared" si="16"/>
        <v>84</v>
      </c>
      <c r="M75" s="8">
        <f t="shared" si="16"/>
        <v>93.299999999999969</v>
      </c>
    </row>
    <row r="76" spans="1:13" x14ac:dyDescent="0.2">
      <c r="A76" s="5" t="s">
        <v>622</v>
      </c>
      <c r="B76" s="5" t="s">
        <v>623</v>
      </c>
      <c r="C76" s="6">
        <f>Poland!F1</f>
        <v>14</v>
      </c>
      <c r="D76" s="6">
        <f>Poland!G1</f>
        <v>9</v>
      </c>
      <c r="E76" s="7">
        <f t="shared" si="10"/>
        <v>64.285714285714292</v>
      </c>
      <c r="F76" s="8">
        <f>Poland!I1</f>
        <v>-52.3</v>
      </c>
      <c r="H76" s="5" t="s">
        <v>622</v>
      </c>
      <c r="I76" s="5" t="s">
        <v>623</v>
      </c>
      <c r="J76" s="6"/>
      <c r="K76" s="6"/>
      <c r="L76" s="6"/>
      <c r="M76" s="6"/>
    </row>
    <row r="77" spans="1:13" x14ac:dyDescent="0.2">
      <c r="A77" s="5" t="s">
        <v>622</v>
      </c>
      <c r="B77" s="5" t="s">
        <v>435</v>
      </c>
      <c r="C77" s="6">
        <f>Poland!O1</f>
        <v>7</v>
      </c>
      <c r="D77" s="6">
        <f>Poland!P1</f>
        <v>4</v>
      </c>
      <c r="E77" s="7">
        <f t="shared" si="10"/>
        <v>57.142857142857139</v>
      </c>
      <c r="F77" s="8">
        <f>Poland!R1</f>
        <v>-39.300000000000011</v>
      </c>
      <c r="H77" s="5" t="s">
        <v>622</v>
      </c>
      <c r="I77" s="5" t="s">
        <v>435</v>
      </c>
      <c r="J77" s="6"/>
      <c r="K77" s="6"/>
      <c r="L77" s="6"/>
      <c r="M77" s="6"/>
    </row>
    <row r="78" spans="1:13" x14ac:dyDescent="0.2">
      <c r="A78" s="5" t="s">
        <v>643</v>
      </c>
      <c r="B78" s="5" t="s">
        <v>644</v>
      </c>
      <c r="C78" s="6">
        <f>Portugal!F1</f>
        <v>18</v>
      </c>
      <c r="D78" s="6">
        <f>Portugal!G1</f>
        <v>13</v>
      </c>
      <c r="E78" s="7">
        <f t="shared" si="10"/>
        <v>72.222222222222214</v>
      </c>
      <c r="F78" s="8">
        <f>Portugal!I1</f>
        <v>-15.099999999999998</v>
      </c>
      <c r="H78" s="5" t="s">
        <v>643</v>
      </c>
      <c r="I78" s="5" t="s">
        <v>644</v>
      </c>
      <c r="J78" s="6"/>
      <c r="K78" s="6"/>
      <c r="L78" s="7"/>
      <c r="M78" s="8"/>
    </row>
    <row r="79" spans="1:13" x14ac:dyDescent="0.2">
      <c r="A79" s="5" t="s">
        <v>643</v>
      </c>
      <c r="B79" s="5" t="s">
        <v>657</v>
      </c>
      <c r="C79" s="6">
        <f>Portugal!O1</f>
        <v>11</v>
      </c>
      <c r="D79" s="6">
        <f>Portugal!P1</f>
        <v>11</v>
      </c>
      <c r="E79" s="7">
        <f t="shared" si="10"/>
        <v>100</v>
      </c>
      <c r="F79" s="8">
        <f>Portugal!R1</f>
        <v>107.79999999999998</v>
      </c>
      <c r="H79" s="5" t="s">
        <v>643</v>
      </c>
      <c r="I79" s="5" t="s">
        <v>657</v>
      </c>
      <c r="J79" s="6">
        <f>C79</f>
        <v>11</v>
      </c>
      <c r="K79" s="6">
        <f>D79</f>
        <v>11</v>
      </c>
      <c r="L79" s="7">
        <f>E79</f>
        <v>100</v>
      </c>
      <c r="M79" s="8">
        <f>F79</f>
        <v>107.79999999999998</v>
      </c>
    </row>
    <row r="80" spans="1:13" x14ac:dyDescent="0.2">
      <c r="A80" s="5" t="s">
        <v>1122</v>
      </c>
      <c r="B80" s="5" t="s">
        <v>612</v>
      </c>
      <c r="C80" s="6">
        <f>Romania!F1</f>
        <v>2</v>
      </c>
      <c r="D80" s="6">
        <f>Romania!G1</f>
        <v>1</v>
      </c>
      <c r="E80" s="7">
        <f>(D80/C80)*100</f>
        <v>50</v>
      </c>
      <c r="F80" s="8">
        <f>Romania!I1</f>
        <v>-19.2</v>
      </c>
      <c r="H80" s="5" t="s">
        <v>1122</v>
      </c>
      <c r="I80" s="5" t="s">
        <v>612</v>
      </c>
      <c r="J80" s="6"/>
      <c r="K80" s="6"/>
      <c r="L80" s="7"/>
      <c r="M80" s="8"/>
    </row>
    <row r="81" spans="1:13" x14ac:dyDescent="0.2">
      <c r="A81" s="5" t="s">
        <v>664</v>
      </c>
      <c r="B81" s="5" t="s">
        <v>665</v>
      </c>
      <c r="C81" s="6">
        <f>Scotland!F1</f>
        <v>5</v>
      </c>
      <c r="D81" s="6">
        <f>Scotland!G1</f>
        <v>4</v>
      </c>
      <c r="E81" s="7">
        <f t="shared" si="10"/>
        <v>80</v>
      </c>
      <c r="F81" s="8">
        <f>Scotland!I1</f>
        <v>14.700000000000003</v>
      </c>
      <c r="H81" s="5" t="s">
        <v>664</v>
      </c>
      <c r="I81" s="5" t="s">
        <v>665</v>
      </c>
      <c r="J81" s="6">
        <f t="shared" ref="J81:M83" si="17">C81</f>
        <v>5</v>
      </c>
      <c r="K81" s="6">
        <f t="shared" si="17"/>
        <v>4</v>
      </c>
      <c r="L81" s="7">
        <f t="shared" si="17"/>
        <v>80</v>
      </c>
      <c r="M81" s="8">
        <f t="shared" si="17"/>
        <v>14.700000000000003</v>
      </c>
    </row>
    <row r="82" spans="1:13" x14ac:dyDescent="0.2">
      <c r="A82" s="5" t="s">
        <v>664</v>
      </c>
      <c r="B82" s="5" t="s">
        <v>207</v>
      </c>
      <c r="C82" s="6">
        <f>Scotland!O1</f>
        <v>6</v>
      </c>
      <c r="D82" s="6">
        <f>Scotland!P1</f>
        <v>5</v>
      </c>
      <c r="E82" s="7">
        <f t="shared" si="10"/>
        <v>83.333333333333343</v>
      </c>
      <c r="F82" s="8">
        <f>Scotland!R1</f>
        <v>26</v>
      </c>
      <c r="H82" s="5" t="s">
        <v>664</v>
      </c>
      <c r="I82" s="5" t="s">
        <v>207</v>
      </c>
      <c r="J82" s="6">
        <f t="shared" si="17"/>
        <v>6</v>
      </c>
      <c r="K82" s="6">
        <f t="shared" si="17"/>
        <v>5</v>
      </c>
      <c r="L82" s="7">
        <f t="shared" si="17"/>
        <v>83.333333333333343</v>
      </c>
      <c r="M82" s="8">
        <f t="shared" si="17"/>
        <v>26</v>
      </c>
    </row>
    <row r="83" spans="1:13" x14ac:dyDescent="0.2">
      <c r="A83" s="5" t="s">
        <v>664</v>
      </c>
      <c r="B83" s="5" t="s">
        <v>232</v>
      </c>
      <c r="C83" s="6">
        <f>Scotland!X1</f>
        <v>8</v>
      </c>
      <c r="D83" s="6">
        <f>Scotland!Y1</f>
        <v>8</v>
      </c>
      <c r="E83" s="7">
        <f t="shared" si="10"/>
        <v>100</v>
      </c>
      <c r="F83" s="8">
        <f>Scotland!AA1</f>
        <v>78.399999999999991</v>
      </c>
      <c r="H83" s="5" t="s">
        <v>664</v>
      </c>
      <c r="I83" s="5" t="s">
        <v>232</v>
      </c>
      <c r="J83" s="6">
        <f t="shared" si="17"/>
        <v>8</v>
      </c>
      <c r="K83" s="6">
        <f t="shared" si="17"/>
        <v>8</v>
      </c>
      <c r="L83" s="7">
        <f t="shared" si="17"/>
        <v>100</v>
      </c>
      <c r="M83" s="8">
        <f t="shared" si="17"/>
        <v>78.399999999999991</v>
      </c>
    </row>
    <row r="84" spans="1:13" x14ac:dyDescent="0.2">
      <c r="A84" s="5" t="s">
        <v>664</v>
      </c>
      <c r="B84" s="5" t="s">
        <v>256</v>
      </c>
      <c r="C84" s="6">
        <f>Scotland!AG1</f>
        <v>4</v>
      </c>
      <c r="D84" s="6">
        <f>Scotland!AH1</f>
        <v>3</v>
      </c>
      <c r="E84" s="7">
        <f t="shared" si="10"/>
        <v>75</v>
      </c>
      <c r="F84" s="8">
        <f>Scotland!AJ1</f>
        <v>-6.5999999999999979</v>
      </c>
      <c r="H84" s="5" t="s">
        <v>664</v>
      </c>
      <c r="I84" s="5" t="s">
        <v>256</v>
      </c>
      <c r="J84" s="6"/>
      <c r="K84" s="6"/>
      <c r="L84" s="6"/>
      <c r="M84" s="6"/>
    </row>
    <row r="85" spans="1:13" x14ac:dyDescent="0.2">
      <c r="A85" s="5" t="s">
        <v>691</v>
      </c>
      <c r="B85" s="5" t="s">
        <v>692</v>
      </c>
      <c r="C85" s="6">
        <f>'Serbia-South Africa'!F1</f>
        <v>3</v>
      </c>
      <c r="D85" s="6">
        <f>'Serbia-South Africa'!G1</f>
        <v>3</v>
      </c>
      <c r="E85" s="7">
        <f t="shared" si="10"/>
        <v>100</v>
      </c>
      <c r="F85" s="8">
        <f>'Serbia-South Africa'!I1</f>
        <v>29.400000000000002</v>
      </c>
      <c r="H85" s="5" t="s">
        <v>691</v>
      </c>
      <c r="I85" s="5" t="s">
        <v>692</v>
      </c>
      <c r="J85" s="6">
        <f t="shared" ref="J85:M86" si="18">C85</f>
        <v>3</v>
      </c>
      <c r="K85" s="6">
        <f t="shared" si="18"/>
        <v>3</v>
      </c>
      <c r="L85" s="7">
        <f t="shared" si="18"/>
        <v>100</v>
      </c>
      <c r="M85" s="8">
        <f t="shared" si="18"/>
        <v>29.400000000000002</v>
      </c>
    </row>
    <row r="86" spans="1:13" x14ac:dyDescent="0.2">
      <c r="A86" s="5" t="s">
        <v>1233</v>
      </c>
      <c r="B86" s="5" t="s">
        <v>89</v>
      </c>
      <c r="C86" s="6">
        <f>Singapore!F1</f>
        <v>3</v>
      </c>
      <c r="D86" s="6">
        <f>Singapore!G1</f>
        <v>3</v>
      </c>
      <c r="E86" s="7">
        <f>(D86/C86)*100</f>
        <v>100</v>
      </c>
      <c r="F86" s="8">
        <f>Singapore!I1</f>
        <v>29.400000000000002</v>
      </c>
      <c r="H86" s="5" t="s">
        <v>1233</v>
      </c>
      <c r="I86" s="5" t="s">
        <v>89</v>
      </c>
      <c r="J86" s="6">
        <f t="shared" si="18"/>
        <v>3</v>
      </c>
      <c r="K86" s="6">
        <f t="shared" si="18"/>
        <v>3</v>
      </c>
      <c r="L86" s="7">
        <f t="shared" si="18"/>
        <v>100</v>
      </c>
      <c r="M86" s="8">
        <f t="shared" si="18"/>
        <v>29.400000000000002</v>
      </c>
    </row>
    <row r="87" spans="1:13" x14ac:dyDescent="0.2">
      <c r="A87" s="5" t="s">
        <v>697</v>
      </c>
      <c r="B87" s="5" t="s">
        <v>89</v>
      </c>
      <c r="C87" s="6">
        <f>'Serbia-South Africa'!O1</f>
        <v>5</v>
      </c>
      <c r="D87" s="6">
        <f>'Serbia-South Africa'!P1</f>
        <v>3</v>
      </c>
      <c r="E87" s="7">
        <f t="shared" si="10"/>
        <v>60</v>
      </c>
      <c r="F87" s="8">
        <f>'Serbia-South Africa'!R1</f>
        <v>-16.100000000000001</v>
      </c>
      <c r="H87" s="5" t="s">
        <v>697</v>
      </c>
      <c r="I87" s="5" t="s">
        <v>89</v>
      </c>
      <c r="J87" s="6"/>
      <c r="K87" s="6"/>
      <c r="L87" s="6"/>
      <c r="M87" s="6"/>
    </row>
    <row r="88" spans="1:13" x14ac:dyDescent="0.2">
      <c r="A88" s="5" t="s">
        <v>703</v>
      </c>
      <c r="B88" s="5" t="s">
        <v>704</v>
      </c>
      <c r="C88" s="6">
        <f>'South Korea'!F1</f>
        <v>20</v>
      </c>
      <c r="D88" s="6">
        <f>'South Korea'!G1</f>
        <v>12</v>
      </c>
      <c r="E88" s="7">
        <f t="shared" si="10"/>
        <v>60</v>
      </c>
      <c r="F88" s="8">
        <f>'South Korea'!I1</f>
        <v>-106.4</v>
      </c>
      <c r="H88" s="5" t="s">
        <v>703</v>
      </c>
      <c r="I88" s="5" t="s">
        <v>704</v>
      </c>
      <c r="J88" s="6"/>
      <c r="K88" s="6"/>
      <c r="L88" s="6"/>
      <c r="M88" s="6"/>
    </row>
    <row r="89" spans="1:13" x14ac:dyDescent="0.2">
      <c r="A89" s="5" t="s">
        <v>703</v>
      </c>
      <c r="B89" s="5" t="s">
        <v>983</v>
      </c>
      <c r="C89" s="6">
        <f>'South Korea'!O1</f>
        <v>11</v>
      </c>
      <c r="D89" s="6">
        <f>'South Korea'!P1</f>
        <v>10</v>
      </c>
      <c r="E89" s="7">
        <f t="shared" si="10"/>
        <v>90.909090909090907</v>
      </c>
      <c r="F89" s="8">
        <f>'South Korea'!R1</f>
        <v>71</v>
      </c>
      <c r="H89" s="5" t="s">
        <v>703</v>
      </c>
      <c r="I89" s="5" t="s">
        <v>983</v>
      </c>
      <c r="J89" s="6">
        <f>C89</f>
        <v>11</v>
      </c>
      <c r="K89" s="6">
        <f>D89</f>
        <v>10</v>
      </c>
      <c r="L89" s="7">
        <f>E89</f>
        <v>90.909090909090907</v>
      </c>
      <c r="M89" s="8">
        <f>F89</f>
        <v>71</v>
      </c>
    </row>
    <row r="90" spans="1:13" x14ac:dyDescent="0.2">
      <c r="A90" s="5" t="s">
        <v>707</v>
      </c>
      <c r="B90" s="5" t="s">
        <v>708</v>
      </c>
      <c r="C90" s="6">
        <f>'Spain- Main'!F1</f>
        <v>34</v>
      </c>
      <c r="D90" s="6">
        <f>'Spain- Main'!G1</f>
        <v>27</v>
      </c>
      <c r="E90" s="7">
        <f t="shared" si="10"/>
        <v>79.411764705882348</v>
      </c>
      <c r="F90" s="8">
        <f>'Spain- Main'!I1</f>
        <v>43.599999999999937</v>
      </c>
      <c r="H90" s="5" t="s">
        <v>707</v>
      </c>
      <c r="I90" s="5" t="s">
        <v>708</v>
      </c>
      <c r="J90" s="6">
        <f t="shared" ref="J90:M91" si="19">C90</f>
        <v>34</v>
      </c>
      <c r="K90" s="6">
        <f t="shared" si="19"/>
        <v>27</v>
      </c>
      <c r="L90" s="7">
        <f t="shared" si="19"/>
        <v>79.411764705882348</v>
      </c>
      <c r="M90" s="8">
        <f t="shared" si="19"/>
        <v>43.599999999999937</v>
      </c>
    </row>
    <row r="91" spans="1:13" x14ac:dyDescent="0.2">
      <c r="A91" s="5" t="s">
        <v>707</v>
      </c>
      <c r="B91" s="5" t="s">
        <v>726</v>
      </c>
      <c r="C91" s="6">
        <f>'Spain- Main'!O1</f>
        <v>46</v>
      </c>
      <c r="D91" s="6">
        <f>'Spain- Main'!P1</f>
        <v>36</v>
      </c>
      <c r="E91" s="7">
        <f t="shared" ref="E91:E109" si="20">(D91/C91)*100</f>
        <v>78.260869565217391</v>
      </c>
      <c r="F91" s="8">
        <f>'Spain- Main'!R1</f>
        <v>98.299999999999955</v>
      </c>
      <c r="H91" s="5" t="s">
        <v>707</v>
      </c>
      <c r="I91" s="5" t="s">
        <v>726</v>
      </c>
      <c r="J91" s="6">
        <f t="shared" si="19"/>
        <v>46</v>
      </c>
      <c r="K91" s="6">
        <f t="shared" si="19"/>
        <v>36</v>
      </c>
      <c r="L91" s="7">
        <f t="shared" si="19"/>
        <v>78.260869565217391</v>
      </c>
      <c r="M91" s="8">
        <f t="shared" si="19"/>
        <v>98.299999999999955</v>
      </c>
    </row>
    <row r="92" spans="1:13" x14ac:dyDescent="0.2">
      <c r="A92" s="5" t="s">
        <v>707</v>
      </c>
      <c r="B92" s="5" t="s">
        <v>743</v>
      </c>
      <c r="C92" s="6">
        <f>'Spain Segunda'!F1</f>
        <v>3</v>
      </c>
      <c r="D92" s="6">
        <f>'Spain Segunda'!G1</f>
        <v>2</v>
      </c>
      <c r="E92" s="7">
        <f t="shared" si="20"/>
        <v>66.666666666666657</v>
      </c>
      <c r="F92" s="8">
        <f>'Spain Segunda'!I1</f>
        <v>-0.89999999999999858</v>
      </c>
      <c r="H92" s="5" t="s">
        <v>707</v>
      </c>
      <c r="I92" s="5" t="s">
        <v>743</v>
      </c>
      <c r="J92" s="6"/>
      <c r="K92" s="6"/>
      <c r="L92" s="7"/>
      <c r="M92" s="8"/>
    </row>
    <row r="93" spans="1:13" x14ac:dyDescent="0.2">
      <c r="A93" s="5" t="s">
        <v>707</v>
      </c>
      <c r="B93" s="5" t="s">
        <v>746</v>
      </c>
      <c r="C93" s="6">
        <f>'Spain Segunda'!O1</f>
        <v>6</v>
      </c>
      <c r="D93" s="6">
        <f>'Spain Segunda'!P1</f>
        <v>4</v>
      </c>
      <c r="E93" s="7">
        <f t="shared" si="20"/>
        <v>66.666666666666657</v>
      </c>
      <c r="F93" s="8">
        <f>'Spain Segunda'!R1</f>
        <v>-7.8000000000000007</v>
      </c>
      <c r="H93" s="5" t="s">
        <v>707</v>
      </c>
      <c r="I93" s="5" t="s">
        <v>746</v>
      </c>
      <c r="J93" s="6"/>
      <c r="K93" s="6"/>
      <c r="L93" s="6"/>
      <c r="M93" s="6"/>
    </row>
    <row r="94" spans="1:13" x14ac:dyDescent="0.2">
      <c r="A94" s="5" t="s">
        <v>707</v>
      </c>
      <c r="B94" s="5" t="s">
        <v>753</v>
      </c>
      <c r="C94" s="6">
        <f>'Spain Segunda'!X1</f>
        <v>5</v>
      </c>
      <c r="D94" s="6">
        <f>'Spain Segunda'!Y1</f>
        <v>4</v>
      </c>
      <c r="E94" s="7">
        <f t="shared" si="20"/>
        <v>80</v>
      </c>
      <c r="F94" s="8">
        <f>'Spain Segunda'!AA1</f>
        <v>18.200000000000003</v>
      </c>
      <c r="H94" s="5" t="s">
        <v>707</v>
      </c>
      <c r="I94" s="5" t="s">
        <v>753</v>
      </c>
      <c r="J94" s="6">
        <f t="shared" ref="J94:M96" si="21">C94</f>
        <v>5</v>
      </c>
      <c r="K94" s="6">
        <f t="shared" si="21"/>
        <v>4</v>
      </c>
      <c r="L94" s="7">
        <f t="shared" si="21"/>
        <v>80</v>
      </c>
      <c r="M94" s="8">
        <f t="shared" si="21"/>
        <v>18.200000000000003</v>
      </c>
    </row>
    <row r="95" spans="1:13" x14ac:dyDescent="0.2">
      <c r="A95" s="5" t="s">
        <v>707</v>
      </c>
      <c r="B95" s="5" t="s">
        <v>758</v>
      </c>
      <c r="C95" s="6">
        <f>'Spain Segunda'!AG1</f>
        <v>3</v>
      </c>
      <c r="D95" s="6">
        <f>'Spain Segunda'!AH1</f>
        <v>3</v>
      </c>
      <c r="E95" s="7">
        <f t="shared" si="20"/>
        <v>100</v>
      </c>
      <c r="F95" s="8">
        <f>'Spain Segunda'!AJ1</f>
        <v>29.400000000000002</v>
      </c>
      <c r="H95" s="5" t="s">
        <v>707</v>
      </c>
      <c r="I95" s="5" t="s">
        <v>758</v>
      </c>
      <c r="J95" s="6">
        <f t="shared" si="21"/>
        <v>3</v>
      </c>
      <c r="K95" s="6">
        <f t="shared" si="21"/>
        <v>3</v>
      </c>
      <c r="L95" s="7">
        <f t="shared" si="21"/>
        <v>100</v>
      </c>
      <c r="M95" s="8">
        <f t="shared" si="21"/>
        <v>29.400000000000002</v>
      </c>
    </row>
    <row r="96" spans="1:13" x14ac:dyDescent="0.2">
      <c r="A96" s="5" t="s">
        <v>761</v>
      </c>
      <c r="B96" s="5" t="s">
        <v>762</v>
      </c>
      <c r="C96" s="6">
        <f>Sweden!F1</f>
        <v>36</v>
      </c>
      <c r="D96" s="6">
        <f>Sweden!G1</f>
        <v>30</v>
      </c>
      <c r="E96" s="7">
        <f t="shared" si="20"/>
        <v>83.333333333333343</v>
      </c>
      <c r="F96" s="8">
        <f>Sweden!I1</f>
        <v>108.00000000000011</v>
      </c>
      <c r="H96" s="5" t="s">
        <v>761</v>
      </c>
      <c r="I96" s="5" t="s">
        <v>762</v>
      </c>
      <c r="J96" s="6">
        <f t="shared" si="21"/>
        <v>36</v>
      </c>
      <c r="K96" s="6">
        <f t="shared" si="21"/>
        <v>30</v>
      </c>
      <c r="L96" s="7">
        <f t="shared" si="21"/>
        <v>83.333333333333343</v>
      </c>
      <c r="M96" s="8">
        <f t="shared" si="21"/>
        <v>108.00000000000011</v>
      </c>
    </row>
    <row r="97" spans="1:13" x14ac:dyDescent="0.2">
      <c r="A97" s="5" t="s">
        <v>761</v>
      </c>
      <c r="B97" s="5" t="s">
        <v>779</v>
      </c>
      <c r="C97" s="6">
        <f>Sweden!O1</f>
        <v>24</v>
      </c>
      <c r="D97" s="6">
        <f>Sweden!P1</f>
        <v>17</v>
      </c>
      <c r="E97" s="7">
        <f t="shared" si="20"/>
        <v>70.833333333333343</v>
      </c>
      <c r="F97" s="8">
        <f>Sweden!R1</f>
        <v>-33.90000000000002</v>
      </c>
      <c r="H97" s="5" t="s">
        <v>761</v>
      </c>
      <c r="I97" s="5" t="s">
        <v>779</v>
      </c>
      <c r="J97" s="6"/>
      <c r="K97" s="6"/>
      <c r="L97" s="7"/>
      <c r="M97" s="8"/>
    </row>
    <row r="98" spans="1:13" x14ac:dyDescent="0.2">
      <c r="A98" s="5" t="s">
        <v>790</v>
      </c>
      <c r="B98" s="5" t="s">
        <v>519</v>
      </c>
      <c r="C98" s="6">
        <f>Switzerland!F1</f>
        <v>19</v>
      </c>
      <c r="D98" s="6">
        <f>Switzerland!G1</f>
        <v>12</v>
      </c>
      <c r="E98" s="7">
        <f t="shared" si="20"/>
        <v>63.157894736842103</v>
      </c>
      <c r="F98" s="8">
        <f>Switzerland!I1</f>
        <v>-89.9</v>
      </c>
      <c r="H98" s="5" t="s">
        <v>790</v>
      </c>
      <c r="I98" s="5" t="s">
        <v>519</v>
      </c>
      <c r="J98" s="6"/>
      <c r="K98" s="6"/>
      <c r="L98" s="6"/>
      <c r="M98" s="6"/>
    </row>
    <row r="99" spans="1:13" x14ac:dyDescent="0.2">
      <c r="A99" s="5" t="s">
        <v>790</v>
      </c>
      <c r="B99" s="5" t="s">
        <v>800</v>
      </c>
      <c r="C99" s="6">
        <f>Switzerland!O1</f>
        <v>10</v>
      </c>
      <c r="D99" s="6">
        <f>Switzerland!P1</f>
        <v>9</v>
      </c>
      <c r="E99" s="7">
        <f t="shared" si="20"/>
        <v>90</v>
      </c>
      <c r="F99" s="8">
        <f>Switzerland!R1</f>
        <v>56.2</v>
      </c>
      <c r="H99" s="5" t="s">
        <v>790</v>
      </c>
      <c r="I99" s="5" t="s">
        <v>800</v>
      </c>
      <c r="J99" s="6">
        <f t="shared" ref="J99:M100" si="22">C99</f>
        <v>10</v>
      </c>
      <c r="K99" s="6">
        <f t="shared" si="22"/>
        <v>9</v>
      </c>
      <c r="L99" s="7">
        <f t="shared" si="22"/>
        <v>90</v>
      </c>
      <c r="M99" s="8">
        <f t="shared" si="22"/>
        <v>56.2</v>
      </c>
    </row>
    <row r="100" spans="1:13" x14ac:dyDescent="0.2">
      <c r="A100" s="5" t="s">
        <v>806</v>
      </c>
      <c r="B100" s="5" t="s">
        <v>807</v>
      </c>
      <c r="C100" s="6">
        <f>'Thailand-Tunisia'!F1</f>
        <v>7</v>
      </c>
      <c r="D100" s="6">
        <f>'Thailand-Tunisia'!G1</f>
        <v>6</v>
      </c>
      <c r="E100" s="7">
        <f t="shared" si="20"/>
        <v>85.714285714285708</v>
      </c>
      <c r="F100" s="8">
        <f>'Thailand-Tunisia'!I1</f>
        <v>31.300000000000004</v>
      </c>
      <c r="H100" s="5" t="s">
        <v>806</v>
      </c>
      <c r="I100" s="5" t="s">
        <v>807</v>
      </c>
      <c r="J100" s="6">
        <f t="shared" si="22"/>
        <v>7</v>
      </c>
      <c r="K100" s="6">
        <f t="shared" si="22"/>
        <v>6</v>
      </c>
      <c r="L100" s="7">
        <f t="shared" si="22"/>
        <v>85.714285714285708</v>
      </c>
      <c r="M100" s="8">
        <f t="shared" si="22"/>
        <v>31.300000000000004</v>
      </c>
    </row>
    <row r="101" spans="1:13" x14ac:dyDescent="0.2">
      <c r="A101" s="5" t="s">
        <v>813</v>
      </c>
      <c r="B101" s="5" t="s">
        <v>814</v>
      </c>
      <c r="C101" s="6">
        <f>'Thailand-Tunisia'!O1</f>
        <v>7</v>
      </c>
      <c r="D101" s="6">
        <f>'Thailand-Tunisia'!P1</f>
        <v>4</v>
      </c>
      <c r="E101" s="7">
        <f t="shared" si="20"/>
        <v>57.142857142857139</v>
      </c>
      <c r="F101" s="8">
        <f>'Thailand-Tunisia'!R1</f>
        <v>-34</v>
      </c>
      <c r="H101" s="5" t="s">
        <v>813</v>
      </c>
      <c r="I101" s="5" t="s">
        <v>814</v>
      </c>
      <c r="J101" s="6"/>
      <c r="K101" s="6"/>
      <c r="L101" s="6"/>
      <c r="M101" s="6"/>
    </row>
    <row r="102" spans="1:13" x14ac:dyDescent="0.2">
      <c r="A102" s="5" t="s">
        <v>819</v>
      </c>
      <c r="B102" s="5" t="s">
        <v>820</v>
      </c>
      <c r="C102" s="6">
        <f>'Turkey-Main'!F1</f>
        <v>31</v>
      </c>
      <c r="D102" s="6">
        <f>'Turkey-Main'!G1</f>
        <v>24</v>
      </c>
      <c r="E102" s="7">
        <f t="shared" si="20"/>
        <v>77.41935483870968</v>
      </c>
      <c r="F102" s="8">
        <f>'Turkey-Main'!I1</f>
        <v>35.70000000000001</v>
      </c>
      <c r="H102" s="5" t="s">
        <v>819</v>
      </c>
      <c r="I102" s="5" t="s">
        <v>820</v>
      </c>
      <c r="J102" s="6">
        <f>C102</f>
        <v>31</v>
      </c>
      <c r="K102" s="6">
        <f>D102</f>
        <v>24</v>
      </c>
      <c r="L102" s="7">
        <f>E102</f>
        <v>77.41935483870968</v>
      </c>
      <c r="M102" s="8">
        <f>F102</f>
        <v>35.70000000000001</v>
      </c>
    </row>
    <row r="103" spans="1:13" x14ac:dyDescent="0.2">
      <c r="A103" s="5" t="s">
        <v>819</v>
      </c>
      <c r="B103" s="5" t="s">
        <v>840</v>
      </c>
      <c r="C103" s="6">
        <f>'Turkey-Main'!O1</f>
        <v>19</v>
      </c>
      <c r="D103" s="6">
        <f>'Turkey-Main'!P1</f>
        <v>14</v>
      </c>
      <c r="E103" s="7">
        <f t="shared" si="20"/>
        <v>73.68421052631578</v>
      </c>
      <c r="F103" s="8">
        <f>'Turkey-Main'!R1</f>
        <v>-10.79999999999999</v>
      </c>
      <c r="H103" s="5" t="s">
        <v>819</v>
      </c>
      <c r="I103" s="5" t="s">
        <v>840</v>
      </c>
      <c r="J103" s="6"/>
      <c r="K103" s="6"/>
      <c r="L103" s="6"/>
      <c r="M103" s="6"/>
    </row>
    <row r="104" spans="1:13" x14ac:dyDescent="0.2">
      <c r="A104" s="5" t="s">
        <v>819</v>
      </c>
      <c r="B104" s="5" t="s">
        <v>854</v>
      </c>
      <c r="C104" s="6">
        <f>'Turkey-Main'!X1</f>
        <v>2</v>
      </c>
      <c r="D104" s="6">
        <f>'Turkey-Main'!Y1</f>
        <v>2</v>
      </c>
      <c r="E104" s="7">
        <f t="shared" si="20"/>
        <v>100</v>
      </c>
      <c r="F104" s="8">
        <f>'Turkey-Main'!AA1</f>
        <v>19.600000000000001</v>
      </c>
      <c r="H104" s="5" t="s">
        <v>819</v>
      </c>
      <c r="I104" s="5" t="s">
        <v>854</v>
      </c>
      <c r="J104" s="6">
        <f t="shared" ref="J104:M106" si="23">C104</f>
        <v>2</v>
      </c>
      <c r="K104" s="6">
        <f t="shared" si="23"/>
        <v>2</v>
      </c>
      <c r="L104" s="7">
        <f t="shared" si="23"/>
        <v>100</v>
      </c>
      <c r="M104" s="8">
        <f t="shared" si="23"/>
        <v>19.600000000000001</v>
      </c>
    </row>
    <row r="105" spans="1:13" x14ac:dyDescent="0.2">
      <c r="A105" s="5" t="s">
        <v>819</v>
      </c>
      <c r="B105" s="5" t="s">
        <v>1028</v>
      </c>
      <c r="C105" s="6">
        <f>'Turkey-Main'!AG1</f>
        <v>1</v>
      </c>
      <c r="D105" s="6">
        <f>'Turkey-Main'!AH1</f>
        <v>1</v>
      </c>
      <c r="E105" s="7">
        <f t="shared" si="20"/>
        <v>100</v>
      </c>
      <c r="F105" s="8">
        <f>'Turkey-Main'!AJ1</f>
        <v>9.8000000000000007</v>
      </c>
      <c r="H105" s="5" t="s">
        <v>819</v>
      </c>
      <c r="I105" s="5" t="s">
        <v>1028</v>
      </c>
      <c r="J105" s="6">
        <f t="shared" si="23"/>
        <v>1</v>
      </c>
      <c r="K105" s="6">
        <f t="shared" si="23"/>
        <v>1</v>
      </c>
      <c r="L105" s="7">
        <f t="shared" si="23"/>
        <v>100</v>
      </c>
      <c r="M105" s="8">
        <f t="shared" si="23"/>
        <v>9.8000000000000007</v>
      </c>
    </row>
    <row r="106" spans="1:13" x14ac:dyDescent="0.2">
      <c r="A106" s="5" t="s">
        <v>819</v>
      </c>
      <c r="B106" s="5" t="s">
        <v>859</v>
      </c>
      <c r="C106" s="6">
        <f>'Turkey 3.Lig'!F1</f>
        <v>4</v>
      </c>
      <c r="D106" s="6">
        <f>'Turkey 3.Lig'!G1</f>
        <v>4</v>
      </c>
      <c r="E106" s="7">
        <f t="shared" si="20"/>
        <v>100</v>
      </c>
      <c r="F106" s="8">
        <f>'Turkey 3.Lig'!I1</f>
        <v>39.200000000000003</v>
      </c>
      <c r="H106" s="5" t="s">
        <v>819</v>
      </c>
      <c r="I106" s="5" t="s">
        <v>859</v>
      </c>
      <c r="J106" s="6">
        <f t="shared" si="23"/>
        <v>4</v>
      </c>
      <c r="K106" s="6">
        <f t="shared" si="23"/>
        <v>4</v>
      </c>
      <c r="L106" s="7">
        <f t="shared" si="23"/>
        <v>100</v>
      </c>
      <c r="M106" s="8">
        <f t="shared" si="23"/>
        <v>39.200000000000003</v>
      </c>
    </row>
    <row r="107" spans="1:13" x14ac:dyDescent="0.2">
      <c r="A107" s="5" t="s">
        <v>862</v>
      </c>
      <c r="B107" s="5" t="s">
        <v>117</v>
      </c>
      <c r="C107" s="6">
        <f>'Uruguay-USA-Venezuela'!F1</f>
        <v>5</v>
      </c>
      <c r="D107" s="6">
        <f>'Uruguay-USA-Venezuela'!G1</f>
        <v>3</v>
      </c>
      <c r="E107" s="7">
        <f t="shared" si="20"/>
        <v>60</v>
      </c>
      <c r="F107" s="8">
        <f>'Uruguay-USA-Venezuela'!I1</f>
        <v>-26.600000000000005</v>
      </c>
      <c r="H107" s="5" t="s">
        <v>862</v>
      </c>
      <c r="I107" s="5" t="s">
        <v>117</v>
      </c>
      <c r="J107" s="6"/>
      <c r="K107" s="6"/>
      <c r="L107" s="6"/>
      <c r="M107" s="6"/>
    </row>
    <row r="108" spans="1:13" x14ac:dyDescent="0.2">
      <c r="A108" s="5" t="s">
        <v>866</v>
      </c>
      <c r="B108" s="5" t="s">
        <v>867</v>
      </c>
      <c r="C108" s="6">
        <f>'Uruguay-USA-Venezuela'!O1</f>
        <v>40</v>
      </c>
      <c r="D108" s="6">
        <f>'Uruguay-USA-Venezuela'!P1</f>
        <v>32</v>
      </c>
      <c r="E108" s="7">
        <f t="shared" si="20"/>
        <v>80</v>
      </c>
      <c r="F108" s="8">
        <f>'Uruguay-USA-Venezuela'!R1</f>
        <v>68.599999999999952</v>
      </c>
      <c r="H108" s="5" t="s">
        <v>866</v>
      </c>
      <c r="I108" s="5" t="s">
        <v>867</v>
      </c>
      <c r="J108" s="6">
        <f>C108</f>
        <v>40</v>
      </c>
      <c r="K108" s="6">
        <f>D108</f>
        <v>32</v>
      </c>
      <c r="L108" s="7">
        <f>E108</f>
        <v>80</v>
      </c>
      <c r="M108" s="8">
        <f>F108</f>
        <v>68.599999999999952</v>
      </c>
    </row>
    <row r="109" spans="1:13" x14ac:dyDescent="0.2">
      <c r="A109" s="5" t="s">
        <v>885</v>
      </c>
      <c r="B109" s="5" t="s">
        <v>117</v>
      </c>
      <c r="C109" s="6">
        <f>'Uruguay-USA-Venezuela'!X1</f>
        <v>17</v>
      </c>
      <c r="D109" s="6">
        <f>'Uruguay-USA-Venezuela'!Y1</f>
        <v>12</v>
      </c>
      <c r="E109" s="7">
        <f t="shared" si="20"/>
        <v>70.588235294117652</v>
      </c>
      <c r="F109" s="8">
        <f>'Uruguay-USA-Venezuela'!AA1</f>
        <v>-9.8999999999999879</v>
      </c>
      <c r="H109" s="5" t="s">
        <v>885</v>
      </c>
      <c r="I109" s="5" t="s">
        <v>117</v>
      </c>
      <c r="J109" s="6"/>
      <c r="K109" s="6"/>
      <c r="L109" s="7"/>
      <c r="M109" s="8"/>
    </row>
  </sheetData>
  <conditionalFormatting sqref="F12:F23 F65:F104 F57:F63 F112:F205 F106:F109 F3:F5 F7:F10 F25:F27 F29:F55">
    <cfRule type="cellIs" dxfId="250" priority="31" operator="lessThan">
      <formula>0</formula>
    </cfRule>
    <cfRule type="cellIs" dxfId="249" priority="32" operator="greaterThan">
      <formula>0</formula>
    </cfRule>
  </conditionalFormatting>
  <conditionalFormatting sqref="M3:M4 M6 M14:M23 M26:M28 M35:M37 M40:M41 M71:M91 M62:M64 M8:M12 M30:M33 M43:M60">
    <cfRule type="cellIs" dxfId="248" priority="30" operator="greaterThan">
      <formula>0</formula>
    </cfRule>
  </conditionalFormatting>
  <conditionalFormatting sqref="F64">
    <cfRule type="cellIs" dxfId="247" priority="27" operator="lessThan">
      <formula>0</formula>
    </cfRule>
    <cfRule type="cellIs" dxfId="246" priority="28" operator="greaterThan">
      <formula>0</formula>
    </cfRule>
  </conditionalFormatting>
  <conditionalFormatting sqref="F105">
    <cfRule type="cellIs" dxfId="245" priority="25" operator="lessThan">
      <formula>0</formula>
    </cfRule>
    <cfRule type="cellIs" dxfId="244" priority="26" operator="greaterThan">
      <formula>0</formula>
    </cfRule>
  </conditionalFormatting>
  <conditionalFormatting sqref="F24">
    <cfRule type="cellIs" dxfId="243" priority="23" operator="lessThan">
      <formula>0</formula>
    </cfRule>
    <cfRule type="cellIs" dxfId="242" priority="24" operator="greaterThan">
      <formula>0</formula>
    </cfRule>
  </conditionalFormatting>
  <conditionalFormatting sqref="F56">
    <cfRule type="cellIs" dxfId="241" priority="21" operator="lessThan">
      <formula>0</formula>
    </cfRule>
    <cfRule type="cellIs" dxfId="240" priority="22" operator="greaterThan">
      <formula>0</formula>
    </cfRule>
  </conditionalFormatting>
  <conditionalFormatting sqref="F11">
    <cfRule type="cellIs" dxfId="239" priority="19" operator="lessThan">
      <formula>0</formula>
    </cfRule>
    <cfRule type="cellIs" dxfId="238" priority="20" operator="greaterThan">
      <formula>0</formula>
    </cfRule>
  </conditionalFormatting>
  <conditionalFormatting sqref="M5">
    <cfRule type="cellIs" dxfId="237" priority="18" operator="greaterThan">
      <formula>0</formula>
    </cfRule>
  </conditionalFormatting>
  <conditionalFormatting sqref="M7">
    <cfRule type="cellIs" dxfId="236" priority="17" operator="greaterThan">
      <formula>0</formula>
    </cfRule>
  </conditionalFormatting>
  <conditionalFormatting sqref="M13">
    <cfRule type="cellIs" dxfId="235" priority="16" operator="greaterThan">
      <formula>0</formula>
    </cfRule>
  </conditionalFormatting>
  <conditionalFormatting sqref="M24">
    <cfRule type="cellIs" dxfId="234" priority="15" operator="greaterThan">
      <formula>0</formula>
    </cfRule>
  </conditionalFormatting>
  <conditionalFormatting sqref="M25">
    <cfRule type="cellIs" dxfId="233" priority="14" operator="greaterThan">
      <formula>0</formula>
    </cfRule>
  </conditionalFormatting>
  <conditionalFormatting sqref="M29">
    <cfRule type="cellIs" dxfId="232" priority="13" operator="greaterThan">
      <formula>0</formula>
    </cfRule>
  </conditionalFormatting>
  <conditionalFormatting sqref="M34">
    <cfRule type="cellIs" dxfId="231" priority="12" operator="greaterThan">
      <formula>0</formula>
    </cfRule>
  </conditionalFormatting>
  <conditionalFormatting sqref="M38:M39">
    <cfRule type="cellIs" dxfId="230" priority="11" operator="greaterThan">
      <formula>0</formula>
    </cfRule>
  </conditionalFormatting>
  <conditionalFormatting sqref="M42">
    <cfRule type="cellIs" dxfId="229" priority="10" operator="greaterThan">
      <formula>0</formula>
    </cfRule>
  </conditionalFormatting>
  <conditionalFormatting sqref="M61">
    <cfRule type="cellIs" dxfId="228" priority="9" operator="greaterThan">
      <formula>0</formula>
    </cfRule>
  </conditionalFormatting>
  <conditionalFormatting sqref="F6">
    <cfRule type="cellIs" dxfId="227" priority="7" operator="lessThan">
      <formula>0</formula>
    </cfRule>
    <cfRule type="cellIs" dxfId="226" priority="8" operator="greaterThan">
      <formula>0</formula>
    </cfRule>
  </conditionalFormatting>
  <conditionalFormatting sqref="F28">
    <cfRule type="cellIs" dxfId="225" priority="5" operator="lessThan">
      <formula>0</formula>
    </cfRule>
    <cfRule type="cellIs" dxfId="224" priority="6" operator="greaterThan">
      <formula>0</formula>
    </cfRule>
  </conditionalFormatting>
  <conditionalFormatting sqref="M65">
    <cfRule type="cellIs" dxfId="223" priority="4" operator="greaterThan">
      <formula>0</formula>
    </cfRule>
  </conditionalFormatting>
  <conditionalFormatting sqref="M66:M109">
    <cfRule type="cellIs" dxfId="222" priority="3" operator="greaterThan">
      <formula>0</formula>
    </cfRule>
  </conditionalFormatting>
  <conditionalFormatting sqref="C3:C109">
    <cfRule type="cellIs" dxfId="221" priority="2" operator="greaterThan">
      <formula>100</formula>
    </cfRule>
  </conditionalFormatting>
  <conditionalFormatting sqref="J3:J109">
    <cfRule type="cellIs" dxfId="220" priority="1" operator="greaterThan">
      <formula>100</formula>
    </cfRule>
  </conditionalFormatting>
  <pageMargins left="0.7" right="0.7" top="0.75" bottom="0.75" header="0.3" footer="0.3"/>
  <pageSetup paperSize="9" orientation="portrait" horizontalDpi="300" verticalDpi="300" r:id="rId1"/>
  <ignoredErrors>
    <ignoredError sqref="E1 L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5E33F-66AD-40C4-B997-BD43D7B692F1}">
  <sheetPr>
    <tabColor rgb="FFFFFF00"/>
  </sheetPr>
  <dimension ref="A1:R14"/>
  <sheetViews>
    <sheetView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J13" sqref="J13:Q13"/>
    </sheetView>
  </sheetViews>
  <sheetFormatPr defaultRowHeight="15" x14ac:dyDescent="0.25"/>
  <cols>
    <col min="2" max="2" width="14.42578125" bestFit="1" customWidth="1"/>
    <col min="3" max="3" width="15.42578125" bestFit="1" customWidth="1"/>
    <col min="4" max="4" width="13.5703125" bestFit="1" customWidth="1"/>
    <col min="5" max="5" width="11.28515625" bestFit="1" customWidth="1"/>
    <col min="6" max="6" width="4.7109375" customWidth="1"/>
    <col min="7" max="7" width="3.85546875" customWidth="1"/>
    <col min="12" max="12" width="15.42578125" bestFit="1" customWidth="1"/>
    <col min="13" max="13" width="14.5703125" bestFit="1" customWidth="1"/>
    <col min="14" max="14" width="18.28515625" bestFit="1" customWidth="1"/>
    <col min="15" max="15" width="5" customWidth="1"/>
    <col min="16" max="16" width="4.42578125" customWidth="1"/>
  </cols>
  <sheetData>
    <row r="1" spans="1:18" x14ac:dyDescent="0.25">
      <c r="F1">
        <f>COUNT(G3:G999999)</f>
        <v>12</v>
      </c>
      <c r="G1">
        <f>SUM(G3:G999999)</f>
        <v>9</v>
      </c>
      <c r="H1" s="9">
        <f>(G1/F1)*100</f>
        <v>75</v>
      </c>
      <c r="I1" s="10">
        <f>SUM(H3:H999999)</f>
        <v>9.7000000000000064</v>
      </c>
      <c r="O1">
        <f>COUNT(P3:P999999)</f>
        <v>11</v>
      </c>
      <c r="P1">
        <f>SUM(P2:P999999)</f>
        <v>8</v>
      </c>
      <c r="Q1" s="9">
        <f>(P1/O1)*100</f>
        <v>72.727272727272734</v>
      </c>
      <c r="R1" s="10">
        <f>SUM(Q3:Q999999)</f>
        <v>-1.0999999999999943</v>
      </c>
    </row>
    <row r="2" spans="1:1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7</v>
      </c>
    </row>
    <row r="3" spans="1:18" x14ac:dyDescent="0.25">
      <c r="A3" s="3" t="s">
        <v>116</v>
      </c>
      <c r="B3" s="3" t="s">
        <v>117</v>
      </c>
      <c r="C3" s="4">
        <v>44661.041666666664</v>
      </c>
      <c r="D3" s="5" t="s">
        <v>118</v>
      </c>
      <c r="E3" s="6" t="s">
        <v>119</v>
      </c>
      <c r="F3" s="7">
        <v>4.4000000000000004</v>
      </c>
      <c r="G3" s="6">
        <v>1</v>
      </c>
      <c r="H3" s="8">
        <v>9.8000000000000007</v>
      </c>
      <c r="J3" s="3" t="s">
        <v>116</v>
      </c>
      <c r="K3" s="3" t="s">
        <v>38</v>
      </c>
      <c r="L3" s="4">
        <v>44672.0625</v>
      </c>
      <c r="M3" s="5" t="s">
        <v>122</v>
      </c>
      <c r="N3" s="6" t="s">
        <v>123</v>
      </c>
      <c r="O3" s="7">
        <v>4.3</v>
      </c>
      <c r="P3" s="6">
        <v>1</v>
      </c>
      <c r="Q3" s="8">
        <v>9.8000000000000007</v>
      </c>
    </row>
    <row r="4" spans="1:18" x14ac:dyDescent="0.25">
      <c r="A4" s="3" t="s">
        <v>116</v>
      </c>
      <c r="B4" s="3" t="s">
        <v>117</v>
      </c>
      <c r="C4" s="4">
        <v>44678.041666666664</v>
      </c>
      <c r="D4" s="5" t="s">
        <v>120</v>
      </c>
      <c r="E4" s="6" t="s">
        <v>121</v>
      </c>
      <c r="F4" s="7">
        <v>3.65</v>
      </c>
      <c r="G4" s="6">
        <v>0</v>
      </c>
      <c r="H4" s="8">
        <v>-26.5</v>
      </c>
      <c r="J4" s="3" t="s">
        <v>116</v>
      </c>
      <c r="K4" s="3" t="s">
        <v>38</v>
      </c>
      <c r="L4" s="4">
        <v>44672.854166666664</v>
      </c>
      <c r="M4" s="5" t="s">
        <v>124</v>
      </c>
      <c r="N4" s="6" t="s">
        <v>125</v>
      </c>
      <c r="O4" s="7">
        <v>3.55</v>
      </c>
      <c r="P4" s="6">
        <v>1</v>
      </c>
      <c r="Q4" s="8">
        <v>9.8000000000000007</v>
      </c>
    </row>
    <row r="5" spans="1:18" x14ac:dyDescent="0.25">
      <c r="A5" s="25" t="s">
        <v>116</v>
      </c>
      <c r="B5" s="25" t="s">
        <v>117</v>
      </c>
      <c r="C5" s="4">
        <v>44689.708333333336</v>
      </c>
      <c r="D5" s="5" t="s">
        <v>1088</v>
      </c>
      <c r="E5" s="6" t="s">
        <v>1089</v>
      </c>
      <c r="F5" s="7">
        <v>3.7</v>
      </c>
      <c r="G5" s="6">
        <v>1</v>
      </c>
      <c r="H5" s="8">
        <v>9.8000000000000007</v>
      </c>
      <c r="J5" s="3" t="s">
        <v>116</v>
      </c>
      <c r="K5" s="3" t="s">
        <v>38</v>
      </c>
      <c r="L5" s="4">
        <v>44673.0625</v>
      </c>
      <c r="M5" s="5" t="s">
        <v>126</v>
      </c>
      <c r="N5" s="6" t="s">
        <v>127</v>
      </c>
      <c r="O5" s="7">
        <v>3.35</v>
      </c>
      <c r="P5" s="6">
        <v>0</v>
      </c>
      <c r="Q5" s="8">
        <v>-23.5</v>
      </c>
    </row>
    <row r="6" spans="1:18" x14ac:dyDescent="0.25">
      <c r="A6" s="25" t="s">
        <v>116</v>
      </c>
      <c r="B6" s="25" t="s">
        <v>117</v>
      </c>
      <c r="C6" s="4">
        <v>44695.0625</v>
      </c>
      <c r="D6" s="5" t="s">
        <v>120</v>
      </c>
      <c r="E6" s="6" t="s">
        <v>1089</v>
      </c>
      <c r="F6" s="7">
        <v>4.4000000000000004</v>
      </c>
      <c r="G6" s="6">
        <v>1</v>
      </c>
      <c r="H6" s="8">
        <v>9.8000000000000007</v>
      </c>
      <c r="J6" s="3" t="s">
        <v>116</v>
      </c>
      <c r="K6" s="3" t="s">
        <v>38</v>
      </c>
      <c r="L6" s="4">
        <v>44675.041666666664</v>
      </c>
      <c r="M6" s="5" t="s">
        <v>122</v>
      </c>
      <c r="N6" s="6" t="s">
        <v>128</v>
      </c>
      <c r="O6" s="7">
        <v>3.7</v>
      </c>
      <c r="P6" s="6">
        <v>1</v>
      </c>
      <c r="Q6" s="8">
        <v>9.8000000000000007</v>
      </c>
    </row>
    <row r="7" spans="1:18" x14ac:dyDescent="0.25">
      <c r="A7" s="25" t="s">
        <v>116</v>
      </c>
      <c r="B7" s="25" t="s">
        <v>117</v>
      </c>
      <c r="C7" s="4">
        <v>44696.822916666664</v>
      </c>
      <c r="D7" s="5" t="s">
        <v>121</v>
      </c>
      <c r="E7" s="6" t="s">
        <v>1201</v>
      </c>
      <c r="F7" s="7">
        <v>4.3</v>
      </c>
      <c r="G7" s="6">
        <v>1</v>
      </c>
      <c r="H7" s="8">
        <v>9.8000000000000007</v>
      </c>
      <c r="J7" s="25" t="s">
        <v>116</v>
      </c>
      <c r="K7" s="25" t="s">
        <v>38</v>
      </c>
      <c r="L7" s="4">
        <v>44687.958333333336</v>
      </c>
      <c r="M7" s="5" t="s">
        <v>127</v>
      </c>
      <c r="N7" s="6" t="s">
        <v>1007</v>
      </c>
      <c r="O7" s="7">
        <v>3.35</v>
      </c>
      <c r="P7" s="6">
        <v>1</v>
      </c>
      <c r="Q7" s="8">
        <v>9.8000000000000007</v>
      </c>
    </row>
    <row r="8" spans="1:18" x14ac:dyDescent="0.25">
      <c r="A8" s="25" t="s">
        <v>116</v>
      </c>
      <c r="B8" s="25" t="s">
        <v>117</v>
      </c>
      <c r="C8" s="4">
        <v>44698.0625</v>
      </c>
      <c r="D8" s="5" t="s">
        <v>1220</v>
      </c>
      <c r="E8" s="6" t="s">
        <v>1221</v>
      </c>
      <c r="F8" s="7">
        <v>3.35</v>
      </c>
      <c r="G8" s="6">
        <v>1</v>
      </c>
      <c r="H8" s="8">
        <v>9.8000000000000007</v>
      </c>
      <c r="J8" s="25" t="s">
        <v>116</v>
      </c>
      <c r="K8" s="25" t="s">
        <v>38</v>
      </c>
      <c r="L8" s="4">
        <v>44694.0625</v>
      </c>
      <c r="M8" s="5" t="s">
        <v>122</v>
      </c>
      <c r="N8" s="6" t="s">
        <v>1116</v>
      </c>
      <c r="O8" s="7">
        <v>4.4000000000000004</v>
      </c>
      <c r="P8" s="6">
        <v>0</v>
      </c>
      <c r="Q8" s="8">
        <v>-34</v>
      </c>
    </row>
    <row r="9" spans="1:18" x14ac:dyDescent="0.25">
      <c r="A9" s="25" t="s">
        <v>116</v>
      </c>
      <c r="B9" s="25" t="s">
        <v>117</v>
      </c>
      <c r="C9" s="4">
        <v>44703.041666666664</v>
      </c>
      <c r="D9" s="5" t="s">
        <v>1248</v>
      </c>
      <c r="E9" s="6" t="s">
        <v>119</v>
      </c>
      <c r="F9" s="7">
        <v>3.65</v>
      </c>
      <c r="G9" s="6">
        <v>0</v>
      </c>
      <c r="H9" s="8">
        <v>-26.5</v>
      </c>
      <c r="J9" s="25" t="s">
        <v>116</v>
      </c>
      <c r="K9" s="25" t="s">
        <v>38</v>
      </c>
      <c r="L9" s="4">
        <v>44696.0625</v>
      </c>
      <c r="M9" s="5" t="s">
        <v>1160</v>
      </c>
      <c r="N9" s="6" t="s">
        <v>128</v>
      </c>
      <c r="O9" s="7">
        <v>3.8</v>
      </c>
      <c r="P9" s="6">
        <v>1</v>
      </c>
      <c r="Q9" s="8">
        <v>9.8000000000000007</v>
      </c>
    </row>
    <row r="10" spans="1:18" x14ac:dyDescent="0.25">
      <c r="A10" s="25" t="s">
        <v>116</v>
      </c>
      <c r="B10" s="25" t="s">
        <v>117</v>
      </c>
      <c r="C10" s="4">
        <v>44703.833333333336</v>
      </c>
      <c r="D10" s="6" t="s">
        <v>1201</v>
      </c>
      <c r="E10" s="5" t="s">
        <v>1258</v>
      </c>
      <c r="F10" s="7">
        <v>3.55</v>
      </c>
      <c r="G10" s="6">
        <v>0</v>
      </c>
      <c r="H10" s="8">
        <v>-25.5</v>
      </c>
      <c r="J10" s="25" t="s">
        <v>116</v>
      </c>
      <c r="K10" s="25" t="s">
        <v>38</v>
      </c>
      <c r="L10" s="4">
        <v>44707.041666666664</v>
      </c>
      <c r="M10" s="5" t="s">
        <v>1265</v>
      </c>
      <c r="N10" s="6" t="s">
        <v>126</v>
      </c>
      <c r="O10" s="7">
        <v>3.75</v>
      </c>
      <c r="P10" s="6">
        <v>1</v>
      </c>
      <c r="Q10" s="8">
        <v>9.8000000000000007</v>
      </c>
    </row>
    <row r="11" spans="1:18" x14ac:dyDescent="0.25">
      <c r="A11" s="25" t="s">
        <v>116</v>
      </c>
      <c r="B11" s="25" t="s">
        <v>117</v>
      </c>
      <c r="C11" s="4">
        <v>44704.041666666664</v>
      </c>
      <c r="D11" s="5" t="s">
        <v>1262</v>
      </c>
      <c r="E11" s="6" t="s">
        <v>1220</v>
      </c>
      <c r="F11" s="7">
        <v>3.85</v>
      </c>
      <c r="G11" s="6">
        <v>1</v>
      </c>
      <c r="H11" s="8">
        <v>9.8000000000000007</v>
      </c>
      <c r="J11" s="25" t="s">
        <v>116</v>
      </c>
      <c r="K11" s="25" t="s">
        <v>38</v>
      </c>
      <c r="L11" s="4">
        <v>44714.833333333336</v>
      </c>
      <c r="M11" s="5" t="s">
        <v>122</v>
      </c>
      <c r="N11" s="6" t="s">
        <v>1274</v>
      </c>
      <c r="O11" s="7">
        <v>3.2</v>
      </c>
      <c r="P11" s="6">
        <v>1</v>
      </c>
      <c r="Q11" s="8">
        <v>9.8000000000000007</v>
      </c>
    </row>
    <row r="12" spans="1:18" x14ac:dyDescent="0.25">
      <c r="A12" s="25" t="s">
        <v>116</v>
      </c>
      <c r="B12" s="25" t="s">
        <v>117</v>
      </c>
      <c r="C12" s="4">
        <v>44709.0625</v>
      </c>
      <c r="D12" s="5" t="s">
        <v>1220</v>
      </c>
      <c r="E12" s="6" t="s">
        <v>1267</v>
      </c>
      <c r="F12" s="7">
        <v>3.9</v>
      </c>
      <c r="G12" s="6">
        <v>1</v>
      </c>
      <c r="H12" s="8">
        <v>9.8000000000000007</v>
      </c>
      <c r="J12" s="25" t="s">
        <v>116</v>
      </c>
      <c r="K12" s="25" t="s">
        <v>38</v>
      </c>
      <c r="L12" s="4">
        <v>44744.0625</v>
      </c>
      <c r="M12" s="5" t="s">
        <v>1160</v>
      </c>
      <c r="N12" s="6" t="s">
        <v>1116</v>
      </c>
      <c r="O12" s="7">
        <v>3.25</v>
      </c>
      <c r="P12" s="6">
        <v>1</v>
      </c>
      <c r="Q12" s="8">
        <v>9.8000000000000007</v>
      </c>
    </row>
    <row r="13" spans="1:18" x14ac:dyDescent="0.25">
      <c r="A13" s="25" t="s">
        <v>116</v>
      </c>
      <c r="B13" s="25" t="s">
        <v>117</v>
      </c>
      <c r="C13" s="4">
        <v>44710.9375</v>
      </c>
      <c r="D13" s="5" t="s">
        <v>118</v>
      </c>
      <c r="E13" s="6" t="s">
        <v>1089</v>
      </c>
      <c r="F13" s="7">
        <v>4.5999999999999996</v>
      </c>
      <c r="G13" s="6">
        <v>1</v>
      </c>
      <c r="H13" s="8">
        <v>9.8000000000000007</v>
      </c>
      <c r="J13" s="25" t="s">
        <v>116</v>
      </c>
      <c r="K13" s="25" t="s">
        <v>38</v>
      </c>
      <c r="L13" s="4">
        <v>44747.0625</v>
      </c>
      <c r="M13" s="5" t="s">
        <v>1007</v>
      </c>
      <c r="N13" s="6" t="s">
        <v>1314</v>
      </c>
      <c r="O13" s="7">
        <v>3.2</v>
      </c>
      <c r="P13" s="6">
        <v>0</v>
      </c>
      <c r="Q13" s="8">
        <v>-22</v>
      </c>
    </row>
    <row r="14" spans="1:18" x14ac:dyDescent="0.25">
      <c r="A14" s="25" t="s">
        <v>116</v>
      </c>
      <c r="B14" s="25" t="s">
        <v>117</v>
      </c>
      <c r="C14" s="4">
        <v>44743</v>
      </c>
      <c r="D14" s="5" t="s">
        <v>1262</v>
      </c>
      <c r="E14" s="6" t="s">
        <v>1221</v>
      </c>
      <c r="F14" s="7">
        <v>3.7</v>
      </c>
      <c r="G14" s="6">
        <v>1</v>
      </c>
      <c r="H14" s="8">
        <v>9.8000000000000007</v>
      </c>
    </row>
  </sheetData>
  <conditionalFormatting sqref="I1">
    <cfRule type="cellIs" dxfId="187" priority="3" operator="lessThan">
      <formula>0</formula>
    </cfRule>
    <cfRule type="cellIs" dxfId="186" priority="4" operator="greaterThan">
      <formula>0</formula>
    </cfRule>
  </conditionalFormatting>
  <conditionalFormatting sqref="R1">
    <cfRule type="cellIs" dxfId="185" priority="1" operator="lessThan">
      <formula>0</formula>
    </cfRule>
    <cfRule type="cellIs" dxfId="184" priority="2" operator="greater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83AB6-CD88-4032-BA09-3B4959ECE820}">
  <sheetPr>
    <tabColor rgb="FFFFFF00"/>
  </sheetPr>
  <dimension ref="A1:I28"/>
  <sheetViews>
    <sheetView workbookViewId="0">
      <pane xSplit="8" ySplit="1" topLeftCell="I5" activePane="bottomRight" state="frozen"/>
      <selection pane="topRight" activeCell="I1" sqref="I1"/>
      <selection pane="bottomLeft" activeCell="A2" sqref="A2"/>
      <selection pane="bottomRight" activeCell="J7" sqref="J7"/>
    </sheetView>
  </sheetViews>
  <sheetFormatPr defaultRowHeight="15" x14ac:dyDescent="0.25"/>
  <cols>
    <col min="3" max="3" width="15.42578125" bestFit="1" customWidth="1"/>
    <col min="4" max="4" width="14" bestFit="1" customWidth="1"/>
    <col min="5" max="5" width="17.5703125" bestFit="1" customWidth="1"/>
    <col min="6" max="6" width="4.7109375" customWidth="1"/>
    <col min="7" max="7" width="3.85546875" customWidth="1"/>
  </cols>
  <sheetData>
    <row r="1" spans="1:9" x14ac:dyDescent="0.25">
      <c r="F1">
        <f>COUNT(G3:G999999)</f>
        <v>26</v>
      </c>
      <c r="G1">
        <f>SUM(G3:G999999)</f>
        <v>19</v>
      </c>
      <c r="H1" s="9">
        <f>(G1/F1)*100</f>
        <v>73.076923076923066</v>
      </c>
      <c r="I1" s="10">
        <f>SUM(H3:H999999)</f>
        <v>4.2000000000000028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9" x14ac:dyDescent="0.25">
      <c r="A3" s="3" t="s">
        <v>129</v>
      </c>
      <c r="B3" s="3" t="s">
        <v>130</v>
      </c>
      <c r="C3" s="4">
        <v>44660.083333333336</v>
      </c>
      <c r="D3" s="5" t="s">
        <v>131</v>
      </c>
      <c r="E3" s="6" t="s">
        <v>132</v>
      </c>
      <c r="F3" s="7">
        <v>3.7</v>
      </c>
      <c r="G3" s="6">
        <v>1</v>
      </c>
      <c r="H3" s="8">
        <v>9.8000000000000007</v>
      </c>
    </row>
    <row r="4" spans="1:9" x14ac:dyDescent="0.25">
      <c r="A4" s="3" t="s">
        <v>129</v>
      </c>
      <c r="B4" s="3" t="s">
        <v>130</v>
      </c>
      <c r="C4" s="4">
        <v>44664.069444444445</v>
      </c>
      <c r="D4" s="5" t="s">
        <v>133</v>
      </c>
      <c r="E4" s="6" t="s">
        <v>134</v>
      </c>
      <c r="F4" s="7">
        <v>3.85</v>
      </c>
      <c r="G4" s="6">
        <v>1</v>
      </c>
      <c r="H4" s="8">
        <v>9.8000000000000007</v>
      </c>
    </row>
    <row r="5" spans="1:9" x14ac:dyDescent="0.25">
      <c r="A5" s="3" t="s">
        <v>129</v>
      </c>
      <c r="B5" s="3" t="s">
        <v>130</v>
      </c>
      <c r="C5" s="4">
        <v>44667.0625</v>
      </c>
      <c r="D5" s="5" t="s">
        <v>135</v>
      </c>
      <c r="E5" s="6" t="s">
        <v>136</v>
      </c>
      <c r="F5" s="7">
        <v>4.2</v>
      </c>
      <c r="G5" s="6">
        <v>1</v>
      </c>
      <c r="H5" s="8">
        <v>9.8000000000000007</v>
      </c>
    </row>
    <row r="6" spans="1:9" x14ac:dyDescent="0.25">
      <c r="A6" s="3" t="s">
        <v>129</v>
      </c>
      <c r="B6" s="3" t="s">
        <v>130</v>
      </c>
      <c r="C6" s="4">
        <v>44667.833333333336</v>
      </c>
      <c r="D6" s="5" t="s">
        <v>137</v>
      </c>
      <c r="E6" s="6" t="s">
        <v>134</v>
      </c>
      <c r="F6" s="7">
        <v>3.55</v>
      </c>
      <c r="G6" s="6">
        <v>1</v>
      </c>
      <c r="H6" s="8">
        <v>9.8000000000000007</v>
      </c>
    </row>
    <row r="7" spans="1:9" x14ac:dyDescent="0.25">
      <c r="A7" s="3" t="s">
        <v>129</v>
      </c>
      <c r="B7" s="3" t="s">
        <v>130</v>
      </c>
      <c r="C7" s="4">
        <v>44667.920138888891</v>
      </c>
      <c r="D7" s="5" t="s">
        <v>138</v>
      </c>
      <c r="E7" s="6" t="s">
        <v>139</v>
      </c>
      <c r="F7" s="7">
        <v>4.2</v>
      </c>
      <c r="G7" s="6">
        <v>1</v>
      </c>
      <c r="H7" s="8">
        <v>9.8000000000000007</v>
      </c>
    </row>
    <row r="8" spans="1:9" x14ac:dyDescent="0.25">
      <c r="A8" s="3" t="s">
        <v>129</v>
      </c>
      <c r="B8" s="3" t="s">
        <v>130</v>
      </c>
      <c r="C8" s="4">
        <v>44668.006944444445</v>
      </c>
      <c r="D8" s="5" t="s">
        <v>132</v>
      </c>
      <c r="E8" s="6" t="s">
        <v>140</v>
      </c>
      <c r="F8" s="7">
        <v>3.85</v>
      </c>
      <c r="G8" s="6">
        <v>1</v>
      </c>
      <c r="H8" s="8">
        <v>9.8000000000000007</v>
      </c>
    </row>
    <row r="9" spans="1:9" x14ac:dyDescent="0.25">
      <c r="A9" s="3" t="s">
        <v>129</v>
      </c>
      <c r="B9" s="3" t="s">
        <v>130</v>
      </c>
      <c r="C9" s="4">
        <v>44668.09375</v>
      </c>
      <c r="D9" s="5" t="s">
        <v>141</v>
      </c>
      <c r="E9" s="6" t="s">
        <v>133</v>
      </c>
      <c r="F9" s="7">
        <v>4.5</v>
      </c>
      <c r="G9" s="6">
        <v>1</v>
      </c>
      <c r="H9" s="8">
        <v>9.8000000000000007</v>
      </c>
    </row>
    <row r="10" spans="1:9" x14ac:dyDescent="0.25">
      <c r="A10" s="3" t="s">
        <v>129</v>
      </c>
      <c r="B10" s="3" t="s">
        <v>130</v>
      </c>
      <c r="C10" s="4">
        <v>44669.09375</v>
      </c>
      <c r="D10" s="5" t="s">
        <v>142</v>
      </c>
      <c r="E10" s="6" t="s">
        <v>143</v>
      </c>
      <c r="F10" s="7">
        <v>4.2</v>
      </c>
      <c r="G10" s="6">
        <v>0</v>
      </c>
      <c r="H10" s="8">
        <v>-32</v>
      </c>
    </row>
    <row r="11" spans="1:9" x14ac:dyDescent="0.25">
      <c r="A11" s="3" t="s">
        <v>129</v>
      </c>
      <c r="B11" s="3" t="s">
        <v>130</v>
      </c>
      <c r="C11" s="4">
        <v>44670.069444444445</v>
      </c>
      <c r="D11" s="5" t="s">
        <v>144</v>
      </c>
      <c r="E11" s="6" t="s">
        <v>145</v>
      </c>
      <c r="F11" s="7">
        <v>3.25</v>
      </c>
      <c r="G11" s="6">
        <v>0</v>
      </c>
      <c r="H11" s="8">
        <v>-22.5</v>
      </c>
    </row>
    <row r="12" spans="1:9" x14ac:dyDescent="0.25">
      <c r="A12" s="3" t="s">
        <v>129</v>
      </c>
      <c r="B12" s="3" t="s">
        <v>130</v>
      </c>
      <c r="C12" s="4">
        <v>44675.003472222219</v>
      </c>
      <c r="D12" s="5" t="s">
        <v>146</v>
      </c>
      <c r="E12" s="6" t="s">
        <v>137</v>
      </c>
      <c r="F12" s="7">
        <v>3.65</v>
      </c>
      <c r="G12" s="6">
        <v>0</v>
      </c>
      <c r="H12" s="8">
        <v>-26.5</v>
      </c>
    </row>
    <row r="13" spans="1:9" x14ac:dyDescent="0.25">
      <c r="A13" s="3" t="s">
        <v>129</v>
      </c>
      <c r="B13" s="3" t="s">
        <v>130</v>
      </c>
      <c r="C13" s="4">
        <v>44676.006944444445</v>
      </c>
      <c r="D13" s="5" t="s">
        <v>131</v>
      </c>
      <c r="E13" s="6" t="s">
        <v>135</v>
      </c>
      <c r="F13" s="7">
        <v>3.2</v>
      </c>
      <c r="G13" s="6">
        <v>1</v>
      </c>
      <c r="H13" s="8">
        <v>9.8000000000000007</v>
      </c>
    </row>
    <row r="14" spans="1:9" x14ac:dyDescent="0.25">
      <c r="A14" s="3" t="s">
        <v>129</v>
      </c>
      <c r="B14" s="3" t="s">
        <v>130</v>
      </c>
      <c r="C14" s="4">
        <v>44676.09375</v>
      </c>
      <c r="D14" s="5" t="s">
        <v>136</v>
      </c>
      <c r="E14" s="6" t="s">
        <v>138</v>
      </c>
      <c r="F14" s="7">
        <v>3.8</v>
      </c>
      <c r="G14" s="6">
        <v>1</v>
      </c>
      <c r="H14" s="8">
        <v>9.8000000000000007</v>
      </c>
    </row>
    <row r="15" spans="1:9" x14ac:dyDescent="0.25">
      <c r="A15" s="3" t="s">
        <v>129</v>
      </c>
      <c r="B15" s="3" t="s">
        <v>130</v>
      </c>
      <c r="C15" s="4">
        <v>44678.069444444445</v>
      </c>
      <c r="D15" s="5" t="s">
        <v>139</v>
      </c>
      <c r="E15" s="6" t="s">
        <v>144</v>
      </c>
      <c r="F15" s="7">
        <v>3.2</v>
      </c>
      <c r="G15" s="6">
        <v>0</v>
      </c>
      <c r="H15" s="8">
        <v>-22</v>
      </c>
    </row>
    <row r="16" spans="1:9" x14ac:dyDescent="0.25">
      <c r="A16" s="25" t="s">
        <v>129</v>
      </c>
      <c r="B16" s="25" t="s">
        <v>130</v>
      </c>
      <c r="C16" s="4">
        <v>44681.083333333336</v>
      </c>
      <c r="D16" s="5" t="s">
        <v>921</v>
      </c>
      <c r="E16" s="6" t="s">
        <v>143</v>
      </c>
      <c r="F16" s="7">
        <v>3.35</v>
      </c>
      <c r="G16" s="6">
        <v>1</v>
      </c>
      <c r="H16" s="8">
        <v>9.8000000000000007</v>
      </c>
    </row>
    <row r="17" spans="1:8" x14ac:dyDescent="0.25">
      <c r="A17" s="25" t="s">
        <v>129</v>
      </c>
      <c r="B17" s="25" t="s">
        <v>130</v>
      </c>
      <c r="C17" s="4">
        <v>44682.006944444445</v>
      </c>
      <c r="D17" s="5" t="s">
        <v>135</v>
      </c>
      <c r="E17" s="6" t="s">
        <v>140</v>
      </c>
      <c r="F17" s="7">
        <v>4.8</v>
      </c>
      <c r="G17" s="6">
        <v>1</v>
      </c>
      <c r="H17" s="8">
        <v>9.8000000000000007</v>
      </c>
    </row>
    <row r="18" spans="1:8" x14ac:dyDescent="0.25">
      <c r="A18" s="25" t="s">
        <v>129</v>
      </c>
      <c r="B18" s="25" t="s">
        <v>130</v>
      </c>
      <c r="C18" s="4">
        <v>44682.09375</v>
      </c>
      <c r="D18" s="5" t="s">
        <v>138</v>
      </c>
      <c r="E18" s="6" t="s">
        <v>134</v>
      </c>
      <c r="F18" s="7">
        <v>3.8</v>
      </c>
      <c r="G18" s="6">
        <v>1</v>
      </c>
      <c r="H18" s="8">
        <v>9.8000000000000007</v>
      </c>
    </row>
    <row r="19" spans="1:8" x14ac:dyDescent="0.25">
      <c r="A19" s="25" t="s">
        <v>129</v>
      </c>
      <c r="B19" s="25" t="s">
        <v>130</v>
      </c>
      <c r="C19" s="4">
        <v>44683.09375</v>
      </c>
      <c r="D19" s="5" t="s">
        <v>141</v>
      </c>
      <c r="E19" s="6" t="s">
        <v>145</v>
      </c>
      <c r="F19" s="7">
        <v>3.9</v>
      </c>
      <c r="G19" s="6">
        <v>1</v>
      </c>
      <c r="H19" s="8">
        <v>9.8000000000000007</v>
      </c>
    </row>
    <row r="20" spans="1:8" x14ac:dyDescent="0.25">
      <c r="A20" s="25" t="s">
        <v>129</v>
      </c>
      <c r="B20" s="25" t="s">
        <v>130</v>
      </c>
      <c r="C20" s="4">
        <v>44689.006944444445</v>
      </c>
      <c r="D20" s="5" t="s">
        <v>139</v>
      </c>
      <c r="E20" s="6" t="s">
        <v>1061</v>
      </c>
      <c r="F20" s="7">
        <v>3.8</v>
      </c>
      <c r="G20" s="6">
        <v>1</v>
      </c>
      <c r="H20" s="8">
        <v>9.8000000000000007</v>
      </c>
    </row>
    <row r="21" spans="1:8" x14ac:dyDescent="0.25">
      <c r="A21" s="25" t="s">
        <v>129</v>
      </c>
      <c r="B21" s="25" t="s">
        <v>130</v>
      </c>
      <c r="C21" s="4">
        <v>44690.006944444445</v>
      </c>
      <c r="D21" s="5" t="s">
        <v>131</v>
      </c>
      <c r="E21" s="6" t="s">
        <v>138</v>
      </c>
      <c r="F21" s="7">
        <v>3.6</v>
      </c>
      <c r="G21" s="6">
        <v>0</v>
      </c>
      <c r="H21" s="8">
        <v>-26</v>
      </c>
    </row>
    <row r="22" spans="1:8" x14ac:dyDescent="0.25">
      <c r="A22" s="25" t="s">
        <v>129</v>
      </c>
      <c r="B22" s="25" t="s">
        <v>130</v>
      </c>
      <c r="C22" s="4">
        <v>44696</v>
      </c>
      <c r="D22" s="5" t="s">
        <v>138</v>
      </c>
      <c r="E22" s="6" t="s">
        <v>145</v>
      </c>
      <c r="F22" s="7">
        <v>4</v>
      </c>
      <c r="G22" s="6">
        <v>0</v>
      </c>
      <c r="H22" s="8">
        <v>-30</v>
      </c>
    </row>
    <row r="23" spans="1:8" x14ac:dyDescent="0.25">
      <c r="A23" s="25" t="s">
        <v>129</v>
      </c>
      <c r="B23" s="25" t="s">
        <v>130</v>
      </c>
      <c r="C23" s="4">
        <v>44696</v>
      </c>
      <c r="D23" s="5" t="s">
        <v>1157</v>
      </c>
      <c r="E23" s="6" t="s">
        <v>134</v>
      </c>
      <c r="F23" s="7">
        <v>3.3</v>
      </c>
      <c r="G23" s="6">
        <v>0</v>
      </c>
      <c r="H23" s="8">
        <v>-23</v>
      </c>
    </row>
    <row r="24" spans="1:8" x14ac:dyDescent="0.25">
      <c r="A24" s="25" t="s">
        <v>129</v>
      </c>
      <c r="B24" s="25" t="s">
        <v>130</v>
      </c>
      <c r="C24" s="4">
        <v>44696</v>
      </c>
      <c r="D24" s="5" t="s">
        <v>132</v>
      </c>
      <c r="E24" s="6" t="s">
        <v>146</v>
      </c>
      <c r="F24" s="7">
        <v>3.45</v>
      </c>
      <c r="G24" s="6">
        <v>1</v>
      </c>
      <c r="H24" s="8">
        <v>9.8000000000000007</v>
      </c>
    </row>
    <row r="25" spans="1:8" x14ac:dyDescent="0.25">
      <c r="A25" s="25" t="s">
        <v>129</v>
      </c>
      <c r="B25" s="25" t="s">
        <v>130</v>
      </c>
      <c r="C25" s="4">
        <v>44696</v>
      </c>
      <c r="D25" s="5" t="s">
        <v>142</v>
      </c>
      <c r="E25" s="6" t="s">
        <v>139</v>
      </c>
      <c r="F25" s="7">
        <v>3.95</v>
      </c>
      <c r="G25" s="6">
        <v>1</v>
      </c>
      <c r="H25" s="8">
        <v>9.8000000000000007</v>
      </c>
    </row>
    <row r="26" spans="1:8" x14ac:dyDescent="0.25">
      <c r="A26" s="25" t="s">
        <v>129</v>
      </c>
      <c r="B26" s="25" t="s">
        <v>130</v>
      </c>
      <c r="C26" s="4">
        <v>44696</v>
      </c>
      <c r="D26" s="5" t="s">
        <v>131</v>
      </c>
      <c r="E26" s="6" t="s">
        <v>136</v>
      </c>
      <c r="F26" s="7">
        <v>4.7</v>
      </c>
      <c r="G26" s="6">
        <v>1</v>
      </c>
      <c r="H26" s="8">
        <v>9.8000000000000007</v>
      </c>
    </row>
    <row r="27" spans="1:8" x14ac:dyDescent="0.25">
      <c r="A27" s="25" t="s">
        <v>129</v>
      </c>
      <c r="B27" s="25" t="s">
        <v>130</v>
      </c>
      <c r="C27" s="4">
        <v>44696</v>
      </c>
      <c r="D27" s="5" t="s">
        <v>141</v>
      </c>
      <c r="E27" s="6" t="s">
        <v>140</v>
      </c>
      <c r="F27" s="7">
        <v>4.0999999999999996</v>
      </c>
      <c r="G27" s="6">
        <v>1</v>
      </c>
      <c r="H27" s="8">
        <v>9.8000000000000007</v>
      </c>
    </row>
    <row r="28" spans="1:8" x14ac:dyDescent="0.25">
      <c r="A28" s="25" t="s">
        <v>129</v>
      </c>
      <c r="B28" s="25" t="s">
        <v>130</v>
      </c>
      <c r="C28" s="4">
        <v>44697.041666666664</v>
      </c>
      <c r="D28" s="5" t="s">
        <v>1061</v>
      </c>
      <c r="E28" s="6" t="s">
        <v>143</v>
      </c>
      <c r="F28" s="7">
        <v>3.65</v>
      </c>
      <c r="G28" s="6">
        <v>1</v>
      </c>
      <c r="H28" s="8">
        <v>9.8000000000000007</v>
      </c>
    </row>
  </sheetData>
  <conditionalFormatting sqref="I1">
    <cfRule type="cellIs" dxfId="183" priority="1" operator="lessThan">
      <formula>0</formula>
    </cfRule>
    <cfRule type="cellIs" dxfId="182" priority="2" operator="greater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66E89-F6D2-4015-A61E-675EF79BC51F}">
  <sheetPr>
    <tabColor rgb="FFFFFF00"/>
  </sheetPr>
  <dimension ref="A1:I9"/>
  <sheetViews>
    <sheetView workbookViewId="0">
      <selection activeCell="A3" sqref="A3:H9"/>
    </sheetView>
  </sheetViews>
  <sheetFormatPr defaultRowHeight="15" x14ac:dyDescent="0.25"/>
  <cols>
    <col min="2" max="2" width="14.42578125" bestFit="1" customWidth="1"/>
    <col min="3" max="3" width="15.42578125" bestFit="1" customWidth="1"/>
    <col min="4" max="4" width="10.85546875" bestFit="1" customWidth="1"/>
    <col min="5" max="5" width="14.7109375" bestFit="1" customWidth="1"/>
    <col min="6" max="6" width="4.7109375" customWidth="1"/>
    <col min="7" max="7" width="3.85546875" customWidth="1"/>
  </cols>
  <sheetData>
    <row r="1" spans="1:9" x14ac:dyDescent="0.25">
      <c r="F1">
        <f>COUNT(G3:G999999)</f>
        <v>7</v>
      </c>
      <c r="G1">
        <f>SUM(G3:G999999)</f>
        <v>6</v>
      </c>
      <c r="H1" s="9">
        <f>(G1/F1)*100</f>
        <v>85.714285714285708</v>
      </c>
      <c r="I1" s="10">
        <f>SUM(H3:H999999)</f>
        <v>32.800000000000004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9" x14ac:dyDescent="0.25">
      <c r="A3" s="3" t="s">
        <v>147</v>
      </c>
      <c r="B3" s="3" t="s">
        <v>117</v>
      </c>
      <c r="C3" s="4">
        <v>44675</v>
      </c>
      <c r="D3" s="5" t="s">
        <v>148</v>
      </c>
      <c r="E3" s="6" t="s">
        <v>149</v>
      </c>
      <c r="F3" s="7">
        <v>3.6</v>
      </c>
      <c r="G3" s="6">
        <v>0</v>
      </c>
      <c r="H3" s="8">
        <v>-26</v>
      </c>
    </row>
    <row r="4" spans="1:9" x14ac:dyDescent="0.25">
      <c r="A4" s="3" t="s">
        <v>147</v>
      </c>
      <c r="B4" s="3" t="s">
        <v>117</v>
      </c>
      <c r="C4" s="4">
        <v>44675.916666666664</v>
      </c>
      <c r="D4" s="6" t="s">
        <v>150</v>
      </c>
      <c r="E4" s="5" t="s">
        <v>151</v>
      </c>
      <c r="F4" s="7">
        <v>3.6</v>
      </c>
      <c r="G4" s="6">
        <v>1</v>
      </c>
      <c r="H4" s="8">
        <v>9.8000000000000007</v>
      </c>
    </row>
    <row r="5" spans="1:9" x14ac:dyDescent="0.25">
      <c r="A5" s="16" t="s">
        <v>147</v>
      </c>
      <c r="B5" s="16" t="s">
        <v>117</v>
      </c>
      <c r="C5" s="4">
        <v>44679.041666666664</v>
      </c>
      <c r="D5" s="5" t="s">
        <v>206</v>
      </c>
      <c r="E5" s="6" t="s">
        <v>150</v>
      </c>
      <c r="F5" s="7">
        <v>4</v>
      </c>
      <c r="G5" s="6">
        <v>1</v>
      </c>
      <c r="H5" s="8">
        <v>9.8000000000000007</v>
      </c>
    </row>
    <row r="6" spans="1:9" x14ac:dyDescent="0.25">
      <c r="A6" s="25" t="s">
        <v>147</v>
      </c>
      <c r="B6" s="25" t="s">
        <v>117</v>
      </c>
      <c r="C6" s="4">
        <v>44685.125</v>
      </c>
      <c r="D6" s="5" t="s">
        <v>978</v>
      </c>
      <c r="E6" s="6" t="s">
        <v>979</v>
      </c>
      <c r="F6" s="7">
        <v>4.2</v>
      </c>
      <c r="G6" s="6">
        <v>1</v>
      </c>
      <c r="H6" s="8">
        <v>9.8000000000000007</v>
      </c>
    </row>
    <row r="7" spans="1:9" x14ac:dyDescent="0.25">
      <c r="A7" s="25" t="s">
        <v>147</v>
      </c>
      <c r="B7" s="25" t="s">
        <v>117</v>
      </c>
      <c r="C7" s="4">
        <v>44693.145833333336</v>
      </c>
      <c r="D7" s="5" t="s">
        <v>1111</v>
      </c>
      <c r="E7" s="6" t="s">
        <v>151</v>
      </c>
      <c r="F7" s="7">
        <v>4.0999999999999996</v>
      </c>
      <c r="G7" s="6">
        <v>1</v>
      </c>
      <c r="H7" s="8">
        <v>9.8000000000000007</v>
      </c>
    </row>
    <row r="8" spans="1:9" x14ac:dyDescent="0.25">
      <c r="A8" s="25" t="s">
        <v>147</v>
      </c>
      <c r="B8" s="25" t="s">
        <v>117</v>
      </c>
      <c r="C8" s="4">
        <v>44694.125</v>
      </c>
      <c r="D8" s="5" t="s">
        <v>1117</v>
      </c>
      <c r="E8" s="6" t="s">
        <v>1118</v>
      </c>
      <c r="F8" s="7">
        <v>4</v>
      </c>
      <c r="G8" s="6">
        <v>1</v>
      </c>
      <c r="H8" s="8">
        <v>9.8000000000000007</v>
      </c>
    </row>
    <row r="9" spans="1:9" x14ac:dyDescent="0.25">
      <c r="A9" s="25" t="s">
        <v>147</v>
      </c>
      <c r="B9" s="25" t="s">
        <v>117</v>
      </c>
      <c r="C9" s="4">
        <v>44697.010416666664</v>
      </c>
      <c r="D9" s="6" t="s">
        <v>979</v>
      </c>
      <c r="E9" s="5" t="s">
        <v>1117</v>
      </c>
      <c r="F9" s="7">
        <v>4.0999999999999996</v>
      </c>
      <c r="G9" s="6">
        <v>1</v>
      </c>
      <c r="H9" s="8">
        <v>9.8000000000000007</v>
      </c>
    </row>
  </sheetData>
  <conditionalFormatting sqref="I1">
    <cfRule type="cellIs" dxfId="181" priority="1" operator="lessThan">
      <formula>0</formula>
    </cfRule>
    <cfRule type="cellIs" dxfId="180" priority="2" operator="greater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AA457-3575-4BED-8693-BC0F519EBADE}">
  <sheetPr>
    <tabColor rgb="FFFFFF00"/>
  </sheetPr>
  <dimension ref="A1:R9"/>
  <sheetViews>
    <sheetView workbookViewId="0">
      <selection activeCell="J3" sqref="J3:K3"/>
    </sheetView>
  </sheetViews>
  <sheetFormatPr defaultRowHeight="15" x14ac:dyDescent="0.25"/>
  <cols>
    <col min="3" max="3" width="15.42578125" bestFit="1" customWidth="1"/>
    <col min="4" max="4" width="10.85546875" bestFit="1" customWidth="1"/>
    <col min="5" max="5" width="10.28515625" bestFit="1" customWidth="1"/>
    <col min="6" max="6" width="4.7109375" customWidth="1"/>
    <col min="7" max="7" width="3.85546875" customWidth="1"/>
    <col min="12" max="12" width="15.42578125" bestFit="1" customWidth="1"/>
  </cols>
  <sheetData>
    <row r="1" spans="1:18" x14ac:dyDescent="0.25">
      <c r="F1">
        <f>COUNT(G3:G999999)</f>
        <v>7</v>
      </c>
      <c r="G1">
        <f>SUM(G3:G999999)</f>
        <v>3</v>
      </c>
      <c r="H1" s="9">
        <f>(G1/F1)*100</f>
        <v>42.857142857142854</v>
      </c>
      <c r="I1" s="10">
        <f>SUM(H3:H999999)</f>
        <v>-92.100000000000009</v>
      </c>
      <c r="O1">
        <f>COUNT(P3:P999999)</f>
        <v>1</v>
      </c>
      <c r="P1">
        <f>SUM(P3:P999999)</f>
        <v>0</v>
      </c>
      <c r="Q1" s="9">
        <f>(P1/O1)*100</f>
        <v>0</v>
      </c>
      <c r="R1" s="10">
        <f>SUM(Q3:Q999999)</f>
        <v>-29.5</v>
      </c>
    </row>
    <row r="2" spans="1:1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7</v>
      </c>
    </row>
    <row r="3" spans="1:18" x14ac:dyDescent="0.25">
      <c r="A3" s="3" t="s">
        <v>152</v>
      </c>
      <c r="B3" s="3" t="s">
        <v>153</v>
      </c>
      <c r="C3" s="4">
        <v>44659.708333333336</v>
      </c>
      <c r="D3" s="5" t="s">
        <v>154</v>
      </c>
      <c r="E3" s="6" t="s">
        <v>155</v>
      </c>
      <c r="F3" s="7">
        <v>3.85</v>
      </c>
      <c r="G3" s="6">
        <v>0</v>
      </c>
      <c r="H3" s="8">
        <v>-28.5</v>
      </c>
      <c r="J3" s="25" t="s">
        <v>152</v>
      </c>
      <c r="K3" s="25" t="s">
        <v>1044</v>
      </c>
      <c r="L3" s="4">
        <v>44688.666666666664</v>
      </c>
      <c r="M3" s="5" t="s">
        <v>1045</v>
      </c>
      <c r="N3" s="6" t="s">
        <v>1046</v>
      </c>
      <c r="O3" s="7">
        <v>3.95</v>
      </c>
      <c r="P3" s="6">
        <v>0</v>
      </c>
      <c r="Q3" s="8">
        <v>-29.5</v>
      </c>
    </row>
    <row r="4" spans="1:18" x14ac:dyDescent="0.25">
      <c r="A4" s="3" t="s">
        <v>152</v>
      </c>
      <c r="B4" s="3" t="s">
        <v>153</v>
      </c>
      <c r="C4" s="4">
        <v>44660.666666666664</v>
      </c>
      <c r="D4" s="6" t="s">
        <v>156</v>
      </c>
      <c r="E4" s="5" t="s">
        <v>157</v>
      </c>
      <c r="F4" s="7">
        <v>4.3</v>
      </c>
      <c r="G4" s="6">
        <v>0</v>
      </c>
      <c r="H4" s="8">
        <v>-33</v>
      </c>
    </row>
    <row r="5" spans="1:18" x14ac:dyDescent="0.25">
      <c r="A5" s="25" t="s">
        <v>152</v>
      </c>
      <c r="B5" s="25" t="s">
        <v>153</v>
      </c>
      <c r="C5" s="4">
        <v>44682.753472222219</v>
      </c>
      <c r="D5" s="6" t="s">
        <v>157</v>
      </c>
      <c r="E5" s="5" t="s">
        <v>946</v>
      </c>
      <c r="F5" s="7">
        <v>4.4000000000000004</v>
      </c>
      <c r="G5" s="6">
        <v>0</v>
      </c>
      <c r="H5" s="8">
        <v>-34</v>
      </c>
    </row>
    <row r="6" spans="1:18" x14ac:dyDescent="0.25">
      <c r="A6" s="25" t="s">
        <v>152</v>
      </c>
      <c r="B6" s="25" t="s">
        <v>153</v>
      </c>
      <c r="C6" s="4">
        <v>44689.791666666664</v>
      </c>
      <c r="D6" s="5" t="s">
        <v>946</v>
      </c>
      <c r="E6" s="6" t="s">
        <v>1091</v>
      </c>
      <c r="F6" s="7">
        <v>4.4000000000000004</v>
      </c>
      <c r="G6" s="6">
        <v>1</v>
      </c>
      <c r="H6" s="8">
        <v>9.8000000000000007</v>
      </c>
    </row>
    <row r="7" spans="1:18" x14ac:dyDescent="0.25">
      <c r="A7" s="25" t="s">
        <v>152</v>
      </c>
      <c r="B7" s="25" t="s">
        <v>153</v>
      </c>
      <c r="C7" s="4">
        <v>44694.708333333336</v>
      </c>
      <c r="D7" s="6" t="s">
        <v>156</v>
      </c>
      <c r="E7" s="5" t="s">
        <v>154</v>
      </c>
      <c r="F7" s="7">
        <v>4.7</v>
      </c>
      <c r="G7" s="6">
        <v>1</v>
      </c>
      <c r="H7" s="8">
        <v>9.8000000000000007</v>
      </c>
    </row>
    <row r="8" spans="1:18" x14ac:dyDescent="0.25">
      <c r="A8" s="25" t="s">
        <v>152</v>
      </c>
      <c r="B8" s="25" t="s">
        <v>153</v>
      </c>
      <c r="C8" s="4">
        <v>44695.666666666664</v>
      </c>
      <c r="D8" s="6" t="s">
        <v>1147</v>
      </c>
      <c r="E8" s="5" t="s">
        <v>1148</v>
      </c>
      <c r="F8" s="7">
        <v>3.6</v>
      </c>
      <c r="G8" s="6">
        <v>0</v>
      </c>
      <c r="H8" s="8">
        <v>-26</v>
      </c>
    </row>
    <row r="9" spans="1:18" x14ac:dyDescent="0.25">
      <c r="A9" s="25" t="s">
        <v>152</v>
      </c>
      <c r="B9" s="25" t="s">
        <v>153</v>
      </c>
      <c r="C9" s="4">
        <v>44702.791666666664</v>
      </c>
      <c r="D9" s="5" t="s">
        <v>946</v>
      </c>
      <c r="E9" s="6" t="s">
        <v>1243</v>
      </c>
      <c r="F9" s="7">
        <v>3.7</v>
      </c>
      <c r="G9" s="6">
        <v>1</v>
      </c>
      <c r="H9" s="8">
        <v>9.8000000000000007</v>
      </c>
    </row>
  </sheetData>
  <conditionalFormatting sqref="I1">
    <cfRule type="cellIs" dxfId="179" priority="3" operator="lessThan">
      <formula>0</formula>
    </cfRule>
    <cfRule type="cellIs" dxfId="178" priority="4" operator="greaterThan">
      <formula>0</formula>
    </cfRule>
  </conditionalFormatting>
  <conditionalFormatting sqref="R1">
    <cfRule type="cellIs" dxfId="177" priority="1" operator="lessThan">
      <formula>0</formula>
    </cfRule>
    <cfRule type="cellIs" dxfId="176" priority="2" operator="greater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B2070-EAE6-4AAC-AD6D-64DD6C5E7CFC}">
  <sheetPr>
    <tabColor rgb="FFFFFF00"/>
  </sheetPr>
  <dimension ref="A1:R10"/>
  <sheetViews>
    <sheetView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J3" sqref="J3:Q8"/>
    </sheetView>
  </sheetViews>
  <sheetFormatPr defaultRowHeight="15" x14ac:dyDescent="0.25"/>
  <cols>
    <col min="1" max="1" width="12.7109375" bestFit="1" customWidth="1"/>
    <col min="2" max="2" width="6.85546875" customWidth="1"/>
    <col min="3" max="3" width="15.42578125" bestFit="1" customWidth="1"/>
    <col min="4" max="4" width="14.5703125" bestFit="1" customWidth="1"/>
    <col min="5" max="5" width="14.28515625" bestFit="1" customWidth="1"/>
    <col min="6" max="6" width="4.7109375" customWidth="1"/>
    <col min="7" max="7" width="3.85546875" customWidth="1"/>
    <col min="10" max="10" width="12.7109375" bestFit="1" customWidth="1"/>
    <col min="12" max="12" width="15.42578125" bestFit="1" customWidth="1"/>
    <col min="13" max="13" width="11.42578125" bestFit="1" customWidth="1"/>
    <col min="14" max="14" width="18.28515625" bestFit="1" customWidth="1"/>
    <col min="15" max="15" width="5" customWidth="1"/>
    <col min="16" max="16" width="4.42578125" customWidth="1"/>
  </cols>
  <sheetData>
    <row r="1" spans="1:18" x14ac:dyDescent="0.25">
      <c r="F1">
        <f>COUNT(G3:G999999)</f>
        <v>8</v>
      </c>
      <c r="G1">
        <f>SUM(G3:G999999)</f>
        <v>7</v>
      </c>
      <c r="H1" s="9">
        <f>(G1/F1)*100</f>
        <v>87.5</v>
      </c>
      <c r="I1" s="10">
        <f>SUM(H3:H999999)</f>
        <v>38.600000000000009</v>
      </c>
      <c r="O1">
        <f>COUNT(P3:P999999)</f>
        <v>6</v>
      </c>
      <c r="P1">
        <f>SUM(P2:P999999)</f>
        <v>5</v>
      </c>
      <c r="Q1" s="9">
        <f>(P1/O1)*100</f>
        <v>83.333333333333343</v>
      </c>
      <c r="R1" s="10">
        <f>SUM(Q3:Q999999)</f>
        <v>20.000000000000004</v>
      </c>
    </row>
    <row r="2" spans="1:1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7</v>
      </c>
    </row>
    <row r="3" spans="1:18" x14ac:dyDescent="0.25">
      <c r="A3" s="3" t="s">
        <v>158</v>
      </c>
      <c r="B3" s="3" t="s">
        <v>159</v>
      </c>
      <c r="C3" s="4">
        <v>44661.625</v>
      </c>
      <c r="D3" s="5" t="s">
        <v>160</v>
      </c>
      <c r="E3" s="6" t="s">
        <v>161</v>
      </c>
      <c r="F3" s="7">
        <v>4</v>
      </c>
      <c r="G3" s="6">
        <v>0</v>
      </c>
      <c r="H3" s="8">
        <v>-30</v>
      </c>
      <c r="J3" s="3" t="s">
        <v>158</v>
      </c>
      <c r="K3" s="3" t="s">
        <v>172</v>
      </c>
      <c r="L3" s="4">
        <v>44664.645833333336</v>
      </c>
      <c r="M3" s="5" t="s">
        <v>173</v>
      </c>
      <c r="N3" s="6" t="s">
        <v>174</v>
      </c>
      <c r="O3" s="7">
        <v>4.0999999999999996</v>
      </c>
      <c r="P3" s="6">
        <v>1</v>
      </c>
      <c r="Q3" s="8">
        <v>9.8000000000000007</v>
      </c>
    </row>
    <row r="4" spans="1:18" x14ac:dyDescent="0.25">
      <c r="A4" s="3" t="s">
        <v>158</v>
      </c>
      <c r="B4" s="3" t="s">
        <v>159</v>
      </c>
      <c r="C4" s="4">
        <v>44668.666666666664</v>
      </c>
      <c r="D4" s="5" t="s">
        <v>162</v>
      </c>
      <c r="E4" s="6" t="s">
        <v>163</v>
      </c>
      <c r="F4" s="7">
        <v>4.4000000000000004</v>
      </c>
      <c r="G4" s="6">
        <v>1</v>
      </c>
      <c r="H4" s="8">
        <v>9.8000000000000007</v>
      </c>
      <c r="J4" s="3" t="s">
        <v>158</v>
      </c>
      <c r="K4" s="3" t="s">
        <v>172</v>
      </c>
      <c r="L4" s="4">
        <v>44664.645833333336</v>
      </c>
      <c r="M4" s="5" t="s">
        <v>175</v>
      </c>
      <c r="N4" s="6" t="s">
        <v>176</v>
      </c>
      <c r="O4" s="7">
        <v>3.9</v>
      </c>
      <c r="P4" s="6">
        <v>0</v>
      </c>
      <c r="Q4" s="8">
        <v>-29</v>
      </c>
    </row>
    <row r="5" spans="1:18" x14ac:dyDescent="0.25">
      <c r="A5" s="3" t="s">
        <v>158</v>
      </c>
      <c r="B5" s="3" t="s">
        <v>159</v>
      </c>
      <c r="C5" s="4">
        <v>44668.666666666664</v>
      </c>
      <c r="D5" s="6" t="s">
        <v>160</v>
      </c>
      <c r="E5" s="5" t="s">
        <v>164</v>
      </c>
      <c r="F5" s="7">
        <v>4.7</v>
      </c>
      <c r="G5" s="6">
        <v>1</v>
      </c>
      <c r="H5" s="8">
        <v>9.8000000000000007</v>
      </c>
      <c r="J5" s="25" t="s">
        <v>158</v>
      </c>
      <c r="K5" s="25" t="s">
        <v>172</v>
      </c>
      <c r="L5" s="4">
        <v>44688.385416666664</v>
      </c>
      <c r="M5" s="5" t="s">
        <v>1015</v>
      </c>
      <c r="N5" s="6" t="s">
        <v>1016</v>
      </c>
      <c r="O5" s="7">
        <v>3.95</v>
      </c>
      <c r="P5" s="6">
        <v>1</v>
      </c>
      <c r="Q5" s="8">
        <v>9.8000000000000007</v>
      </c>
    </row>
    <row r="6" spans="1:18" x14ac:dyDescent="0.25">
      <c r="A6" s="3" t="s">
        <v>158</v>
      </c>
      <c r="B6" s="3" t="s">
        <v>159</v>
      </c>
      <c r="C6" s="4">
        <v>44668.666666666664</v>
      </c>
      <c r="D6" s="5" t="s">
        <v>165</v>
      </c>
      <c r="E6" s="6" t="s">
        <v>166</v>
      </c>
      <c r="F6" s="7">
        <v>3.45</v>
      </c>
      <c r="G6" s="6">
        <v>1</v>
      </c>
      <c r="H6" s="8">
        <v>9.8000000000000007</v>
      </c>
      <c r="J6" s="25" t="s">
        <v>158</v>
      </c>
      <c r="K6" s="25" t="s">
        <v>172</v>
      </c>
      <c r="L6" s="4">
        <v>44688.666666666664</v>
      </c>
      <c r="M6" s="6" t="s">
        <v>1047</v>
      </c>
      <c r="N6" s="5" t="s">
        <v>1048</v>
      </c>
      <c r="O6" s="7">
        <v>3.85</v>
      </c>
      <c r="P6" s="6">
        <v>1</v>
      </c>
      <c r="Q6" s="8">
        <v>9.8000000000000007</v>
      </c>
    </row>
    <row r="7" spans="1:18" x14ac:dyDescent="0.25">
      <c r="A7" s="3" t="s">
        <v>158</v>
      </c>
      <c r="B7" s="3" t="s">
        <v>159</v>
      </c>
      <c r="C7" s="4">
        <v>44668.666666666664</v>
      </c>
      <c r="D7" s="5" t="s">
        <v>167</v>
      </c>
      <c r="E7" s="6" t="s">
        <v>168</v>
      </c>
      <c r="F7" s="7">
        <v>4.8</v>
      </c>
      <c r="G7" s="6">
        <v>1</v>
      </c>
      <c r="H7" s="8">
        <v>9.8000000000000007</v>
      </c>
      <c r="J7" s="25" t="s">
        <v>158</v>
      </c>
      <c r="K7" s="25" t="s">
        <v>172</v>
      </c>
      <c r="L7" s="4">
        <v>44692.666666666664</v>
      </c>
      <c r="M7" s="5" t="s">
        <v>1016</v>
      </c>
      <c r="N7" s="6" t="s">
        <v>1047</v>
      </c>
      <c r="O7" s="7">
        <v>4.5</v>
      </c>
      <c r="P7" s="6">
        <v>1</v>
      </c>
      <c r="Q7" s="8">
        <v>9.8000000000000007</v>
      </c>
    </row>
    <row r="8" spans="1:18" x14ac:dyDescent="0.25">
      <c r="A8" s="3" t="s">
        <v>158</v>
      </c>
      <c r="B8" s="3" t="s">
        <v>159</v>
      </c>
      <c r="C8" s="4">
        <v>44671.708333333336</v>
      </c>
      <c r="D8" s="6" t="s">
        <v>169</v>
      </c>
      <c r="E8" s="5" t="s">
        <v>167</v>
      </c>
      <c r="F8" s="7">
        <v>3.7</v>
      </c>
      <c r="G8" s="6">
        <v>1</v>
      </c>
      <c r="H8" s="8">
        <v>9.8000000000000007</v>
      </c>
      <c r="J8" s="25" t="s">
        <v>158</v>
      </c>
      <c r="K8" s="25" t="s">
        <v>172</v>
      </c>
      <c r="L8" s="4">
        <v>44692.666666666664</v>
      </c>
      <c r="M8" s="5" t="s">
        <v>1109</v>
      </c>
      <c r="N8" s="6" t="s">
        <v>1015</v>
      </c>
      <c r="O8" s="7">
        <v>3.6</v>
      </c>
      <c r="P8" s="6">
        <v>1</v>
      </c>
      <c r="Q8" s="8">
        <v>9.8000000000000007</v>
      </c>
    </row>
    <row r="9" spans="1:18" x14ac:dyDescent="0.25">
      <c r="A9" s="3" t="s">
        <v>158</v>
      </c>
      <c r="B9" s="3" t="s">
        <v>159</v>
      </c>
      <c r="C9" s="4">
        <v>44671.708333333336</v>
      </c>
      <c r="D9" s="6" t="s">
        <v>170</v>
      </c>
      <c r="E9" s="5" t="s">
        <v>162</v>
      </c>
      <c r="F9" s="7">
        <v>3.75</v>
      </c>
      <c r="G9" s="6">
        <v>1</v>
      </c>
      <c r="H9" s="8">
        <v>9.8000000000000007</v>
      </c>
    </row>
    <row r="10" spans="1:18" x14ac:dyDescent="0.25">
      <c r="A10" s="3" t="s">
        <v>158</v>
      </c>
      <c r="B10" s="3" t="s">
        <v>159</v>
      </c>
      <c r="C10" s="4">
        <v>44671.708333333336</v>
      </c>
      <c r="D10" s="5" t="s">
        <v>163</v>
      </c>
      <c r="E10" s="6" t="s">
        <v>171</v>
      </c>
      <c r="F10" s="7">
        <v>3.65</v>
      </c>
      <c r="G10" s="6">
        <v>1</v>
      </c>
      <c r="H10" s="8">
        <v>9.8000000000000007</v>
      </c>
    </row>
  </sheetData>
  <conditionalFormatting sqref="I1">
    <cfRule type="cellIs" dxfId="175" priority="3" operator="lessThan">
      <formula>0</formula>
    </cfRule>
    <cfRule type="cellIs" dxfId="174" priority="4" operator="greaterThan">
      <formula>0</formula>
    </cfRule>
  </conditionalFormatting>
  <conditionalFormatting sqref="R1">
    <cfRule type="cellIs" dxfId="173" priority="1" operator="lessThan">
      <formula>0</formula>
    </cfRule>
    <cfRule type="cellIs" dxfId="172" priority="2" operator="greater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09338-254E-4E08-819E-0EA8F11595E6}">
  <sheetPr>
    <tabColor rgb="FFFFFF00"/>
  </sheetPr>
  <dimension ref="A1:R10"/>
  <sheetViews>
    <sheetView workbookViewId="0">
      <selection activeCell="J3" sqref="J3:Q4"/>
    </sheetView>
  </sheetViews>
  <sheetFormatPr defaultRowHeight="15" x14ac:dyDescent="0.25"/>
  <cols>
    <col min="1" max="1" width="12.7109375" bestFit="1" customWidth="1"/>
    <col min="2" max="2" width="8.42578125" bestFit="1" customWidth="1"/>
    <col min="3" max="3" width="15.42578125" bestFit="1" customWidth="1"/>
    <col min="4" max="4" width="14.5703125" bestFit="1" customWidth="1"/>
    <col min="5" max="5" width="14.28515625" bestFit="1" customWidth="1"/>
    <col min="6" max="6" width="4.7109375" customWidth="1"/>
    <col min="7" max="7" width="3.85546875" customWidth="1"/>
    <col min="10" max="10" width="12.7109375" bestFit="1" customWidth="1"/>
    <col min="11" max="11" width="10.42578125" bestFit="1" customWidth="1"/>
    <col min="12" max="12" width="15.42578125" bestFit="1" customWidth="1"/>
    <col min="13" max="13" width="11.42578125" bestFit="1" customWidth="1"/>
    <col min="14" max="14" width="18.28515625" bestFit="1" customWidth="1"/>
    <col min="15" max="15" width="5" customWidth="1"/>
    <col min="16" max="16" width="4.42578125" customWidth="1"/>
  </cols>
  <sheetData>
    <row r="1" spans="1:18" x14ac:dyDescent="0.25">
      <c r="F1">
        <f>COUNT(G3:G999999)</f>
        <v>3</v>
      </c>
      <c r="G1">
        <f>SUM(G3:G999999)</f>
        <v>2</v>
      </c>
      <c r="H1" s="9">
        <f>(G1/F1)*100</f>
        <v>66.666666666666657</v>
      </c>
      <c r="I1" s="10">
        <f>SUM(H3:H999999)</f>
        <v>-11.399999999999999</v>
      </c>
      <c r="O1">
        <f>COUNT(P3:P999999)</f>
        <v>2</v>
      </c>
      <c r="P1">
        <f>SUM(P2:P999999)</f>
        <v>2</v>
      </c>
      <c r="Q1" s="9">
        <f>(P1/O1)*100</f>
        <v>100</v>
      </c>
      <c r="R1" s="10">
        <f>SUM(Q3:Q999999)</f>
        <v>19.600000000000001</v>
      </c>
    </row>
    <row r="2" spans="1:1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7</v>
      </c>
    </row>
    <row r="3" spans="1:18" x14ac:dyDescent="0.25">
      <c r="A3" s="25" t="s">
        <v>1112</v>
      </c>
      <c r="B3" s="25" t="s">
        <v>1182</v>
      </c>
      <c r="C3" s="4">
        <v>44696.541666666664</v>
      </c>
      <c r="D3" s="5" t="s">
        <v>1183</v>
      </c>
      <c r="E3" s="6" t="s">
        <v>1184</v>
      </c>
      <c r="F3" s="7">
        <v>3.8</v>
      </c>
      <c r="G3" s="6">
        <v>1</v>
      </c>
      <c r="H3" s="8">
        <v>9.8000000000000007</v>
      </c>
      <c r="J3" s="25" t="s">
        <v>1112</v>
      </c>
      <c r="K3" s="25" t="s">
        <v>1113</v>
      </c>
      <c r="L3" s="4">
        <v>44693.729166666664</v>
      </c>
      <c r="M3" s="5" t="s">
        <v>1114</v>
      </c>
      <c r="N3" s="6" t="s">
        <v>1115</v>
      </c>
      <c r="O3" s="7">
        <v>4.0999999999999996</v>
      </c>
      <c r="P3" s="6">
        <v>1</v>
      </c>
      <c r="Q3" s="8">
        <v>9.8000000000000007</v>
      </c>
    </row>
    <row r="4" spans="1:18" x14ac:dyDescent="0.25">
      <c r="A4" s="25" t="s">
        <v>1112</v>
      </c>
      <c r="B4" s="25" t="s">
        <v>1182</v>
      </c>
      <c r="C4" s="4">
        <v>44696.541666666664</v>
      </c>
      <c r="D4" s="5" t="s">
        <v>1185</v>
      </c>
      <c r="E4" s="6" t="s">
        <v>1186</v>
      </c>
      <c r="F4" s="7">
        <v>4.0999999999999996</v>
      </c>
      <c r="G4" s="6">
        <v>0</v>
      </c>
      <c r="H4" s="8">
        <v>-31</v>
      </c>
      <c r="J4" s="25" t="s">
        <v>1112</v>
      </c>
      <c r="K4" s="25" t="s">
        <v>1113</v>
      </c>
      <c r="L4" s="4">
        <v>44703.541666666664</v>
      </c>
      <c r="M4" s="5" t="s">
        <v>1254</v>
      </c>
      <c r="N4" s="6" t="s">
        <v>1255</v>
      </c>
      <c r="O4" s="7">
        <v>3.8</v>
      </c>
      <c r="P4" s="6">
        <v>1</v>
      </c>
      <c r="Q4" s="8">
        <v>9.8000000000000007</v>
      </c>
    </row>
    <row r="5" spans="1:18" x14ac:dyDescent="0.25">
      <c r="A5" s="25" t="s">
        <v>1112</v>
      </c>
      <c r="B5" s="25" t="s">
        <v>1182</v>
      </c>
      <c r="C5" s="4">
        <v>44696.791666666664</v>
      </c>
      <c r="D5" s="5" t="s">
        <v>1198</v>
      </c>
      <c r="E5" s="6" t="s">
        <v>1199</v>
      </c>
      <c r="F5" s="7">
        <v>3.75</v>
      </c>
      <c r="G5" s="6">
        <v>1</v>
      </c>
      <c r="H5" s="8">
        <v>9.8000000000000007</v>
      </c>
      <c r="J5" s="17"/>
      <c r="K5" s="17"/>
      <c r="L5" s="18"/>
      <c r="M5" s="17"/>
      <c r="N5" s="17"/>
      <c r="O5" s="19"/>
      <c r="P5" s="17"/>
      <c r="Q5" s="20"/>
    </row>
    <row r="6" spans="1:18" x14ac:dyDescent="0.25">
      <c r="A6" s="17"/>
      <c r="B6" s="17"/>
      <c r="C6" s="18"/>
      <c r="D6" s="17"/>
      <c r="E6" s="17"/>
      <c r="F6" s="19"/>
      <c r="G6" s="17"/>
      <c r="H6" s="20"/>
      <c r="J6" s="17"/>
      <c r="K6" s="17"/>
      <c r="L6" s="18"/>
      <c r="M6" s="17"/>
      <c r="N6" s="17"/>
      <c r="O6" s="19"/>
      <c r="P6" s="17"/>
      <c r="Q6" s="20"/>
    </row>
    <row r="7" spans="1:18" x14ac:dyDescent="0.25">
      <c r="A7" s="17"/>
      <c r="B7" s="17"/>
      <c r="C7" s="18"/>
      <c r="D7" s="17"/>
      <c r="E7" s="17"/>
      <c r="F7" s="19"/>
      <c r="G7" s="17"/>
      <c r="H7" s="20"/>
      <c r="J7" s="17"/>
      <c r="K7" s="17"/>
      <c r="L7" s="18"/>
      <c r="M7" s="17"/>
      <c r="N7" s="17"/>
      <c r="O7" s="19"/>
      <c r="P7" s="17"/>
      <c r="Q7" s="20"/>
    </row>
    <row r="8" spans="1:18" x14ac:dyDescent="0.25">
      <c r="A8" s="17"/>
      <c r="B8" s="17"/>
      <c r="C8" s="18"/>
      <c r="D8" s="17"/>
      <c r="E8" s="17"/>
      <c r="F8" s="19"/>
      <c r="G8" s="17"/>
      <c r="H8" s="20"/>
      <c r="J8" s="17"/>
      <c r="K8" s="17"/>
      <c r="L8" s="18"/>
      <c r="M8" s="17"/>
      <c r="N8" s="17"/>
      <c r="O8" s="19"/>
      <c r="P8" s="17"/>
      <c r="Q8" s="20"/>
    </row>
    <row r="9" spans="1:18" x14ac:dyDescent="0.25">
      <c r="A9" s="17"/>
      <c r="B9" s="17"/>
      <c r="C9" s="18"/>
      <c r="D9" s="17"/>
      <c r="E9" s="17"/>
      <c r="F9" s="19"/>
      <c r="G9" s="17"/>
      <c r="H9" s="20"/>
    </row>
    <row r="10" spans="1:18" x14ac:dyDescent="0.25">
      <c r="A10" s="17"/>
      <c r="B10" s="17"/>
      <c r="C10" s="18"/>
      <c r="D10" s="17"/>
      <c r="E10" s="17"/>
      <c r="F10" s="19"/>
      <c r="G10" s="17"/>
      <c r="H10" s="20"/>
    </row>
  </sheetData>
  <conditionalFormatting sqref="I1">
    <cfRule type="cellIs" dxfId="171" priority="3" operator="lessThan">
      <formula>0</formula>
    </cfRule>
    <cfRule type="cellIs" dxfId="170" priority="4" operator="greaterThan">
      <formula>0</formula>
    </cfRule>
  </conditionalFormatting>
  <conditionalFormatting sqref="R1">
    <cfRule type="cellIs" dxfId="169" priority="1" operator="lessThan">
      <formula>0</formula>
    </cfRule>
    <cfRule type="cellIs" dxfId="168" priority="2" operator="greater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25147-5676-4FC6-B930-7E8D179940F6}">
  <sheetPr>
    <tabColor rgb="FFFFFF00"/>
  </sheetPr>
  <dimension ref="A1:AA17"/>
  <sheetViews>
    <sheetView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J17" sqref="J17:Q17"/>
    </sheetView>
  </sheetViews>
  <sheetFormatPr defaultRowHeight="15" x14ac:dyDescent="0.25"/>
  <cols>
    <col min="1" max="1" width="12.7109375" bestFit="1" customWidth="1"/>
    <col min="2" max="2" width="7.28515625" bestFit="1" customWidth="1"/>
    <col min="3" max="3" width="15.42578125" bestFit="1" customWidth="1"/>
    <col min="4" max="4" width="14.5703125" bestFit="1" customWidth="1"/>
    <col min="5" max="5" width="11.7109375" bestFit="1" customWidth="1"/>
    <col min="6" max="6" width="4.7109375" customWidth="1"/>
    <col min="7" max="7" width="3.85546875" customWidth="1"/>
    <col min="10" max="10" width="12.7109375" bestFit="1" customWidth="1"/>
    <col min="11" max="11" width="12.85546875" bestFit="1" customWidth="1"/>
    <col min="12" max="12" width="15.42578125" bestFit="1" customWidth="1"/>
    <col min="13" max="13" width="16.7109375" bestFit="1" customWidth="1"/>
    <col min="14" max="14" width="18.28515625" bestFit="1" customWidth="1"/>
    <col min="15" max="15" width="5" customWidth="1"/>
    <col min="16" max="16" width="4.42578125" customWidth="1"/>
    <col min="19" max="19" width="9.85546875" bestFit="1" customWidth="1"/>
    <col min="20" max="20" width="14.42578125" bestFit="1" customWidth="1"/>
    <col min="21" max="21" width="15.42578125" bestFit="1" customWidth="1"/>
    <col min="22" max="22" width="11.85546875" bestFit="1" customWidth="1"/>
    <col min="23" max="23" width="16.42578125" bestFit="1" customWidth="1"/>
    <col min="24" max="24" width="5.85546875" customWidth="1"/>
    <col min="25" max="25" width="4.7109375" customWidth="1"/>
  </cols>
  <sheetData>
    <row r="1" spans="1:27" x14ac:dyDescent="0.25">
      <c r="F1">
        <f>COUNT(G3:G999999)</f>
        <v>10</v>
      </c>
      <c r="G1">
        <f>SUM(G3:G999999)</f>
        <v>8</v>
      </c>
      <c r="H1" s="9">
        <f>(G1/F1)*100</f>
        <v>80</v>
      </c>
      <c r="I1" s="10">
        <f>SUM(H3:H999999)</f>
        <v>19.899999999999999</v>
      </c>
      <c r="O1">
        <f>COUNT(P3:P999999)</f>
        <v>15</v>
      </c>
      <c r="P1">
        <f>SUM(P2:P999999)</f>
        <v>13</v>
      </c>
      <c r="Q1" s="9">
        <f>(P1/O1)*100</f>
        <v>86.666666666666671</v>
      </c>
      <c r="R1" s="10">
        <f>SUM(Q3:Q999999)</f>
        <v>67.399999999999991</v>
      </c>
      <c r="X1">
        <f>COUNT(Y3:Y999999)</f>
        <v>2</v>
      </c>
      <c r="Y1">
        <f>SUM(Y3:Y999999)</f>
        <v>1</v>
      </c>
      <c r="Z1" s="9">
        <f>(Y1/X1)*100</f>
        <v>50</v>
      </c>
      <c r="AA1" s="10">
        <f>SUM(Z3:Z999999)</f>
        <v>-13.2</v>
      </c>
    </row>
    <row r="2" spans="1:2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7</v>
      </c>
      <c r="S2" s="1" t="s">
        <v>0</v>
      </c>
      <c r="T2" s="1" t="s">
        <v>1</v>
      </c>
      <c r="U2" s="1" t="s">
        <v>2</v>
      </c>
      <c r="V2" s="1" t="s">
        <v>3</v>
      </c>
      <c r="W2" s="1" t="s">
        <v>4</v>
      </c>
      <c r="X2" s="1" t="s">
        <v>5</v>
      </c>
      <c r="Y2" s="1" t="s">
        <v>6</v>
      </c>
      <c r="Z2" s="2" t="s">
        <v>7</v>
      </c>
    </row>
    <row r="3" spans="1:27" x14ac:dyDescent="0.25">
      <c r="A3" s="3" t="s">
        <v>177</v>
      </c>
      <c r="B3" s="3" t="s">
        <v>178</v>
      </c>
      <c r="C3" s="4">
        <v>44663.041666666664</v>
      </c>
      <c r="D3" s="5" t="s">
        <v>179</v>
      </c>
      <c r="E3" s="6" t="s">
        <v>180</v>
      </c>
      <c r="F3" s="7">
        <v>4</v>
      </c>
      <c r="G3" s="6">
        <v>1</v>
      </c>
      <c r="H3" s="8">
        <v>9.8000000000000007</v>
      </c>
      <c r="J3" s="3" t="s">
        <v>183</v>
      </c>
      <c r="K3" s="3" t="s">
        <v>89</v>
      </c>
      <c r="L3" s="4">
        <v>44665.854166666664</v>
      </c>
      <c r="M3" s="5" t="s">
        <v>510</v>
      </c>
      <c r="N3" s="6" t="s">
        <v>511</v>
      </c>
      <c r="O3" s="7">
        <v>3.5</v>
      </c>
      <c r="P3" s="6">
        <v>0</v>
      </c>
      <c r="Q3" s="8">
        <v>-25</v>
      </c>
      <c r="S3" s="3" t="s">
        <v>188</v>
      </c>
      <c r="T3" s="3" t="s">
        <v>117</v>
      </c>
      <c r="U3" s="4">
        <v>44661.083333333336</v>
      </c>
      <c r="V3" s="5" t="s">
        <v>189</v>
      </c>
      <c r="W3" s="6" t="s">
        <v>190</v>
      </c>
      <c r="X3" s="7">
        <v>3.2</v>
      </c>
      <c r="Y3" s="6">
        <v>1</v>
      </c>
      <c r="Z3" s="8">
        <v>9.8000000000000007</v>
      </c>
    </row>
    <row r="4" spans="1:27" x14ac:dyDescent="0.25">
      <c r="A4" s="3" t="s">
        <v>177</v>
      </c>
      <c r="B4" s="3" t="s">
        <v>178</v>
      </c>
      <c r="C4" s="4">
        <v>44669</v>
      </c>
      <c r="D4" s="5" t="s">
        <v>181</v>
      </c>
      <c r="E4" s="6" t="s">
        <v>182</v>
      </c>
      <c r="F4" s="7">
        <v>3.45</v>
      </c>
      <c r="G4" s="6">
        <v>1</v>
      </c>
      <c r="H4" s="8">
        <v>9.8000000000000007</v>
      </c>
      <c r="J4" s="16" t="s">
        <v>183</v>
      </c>
      <c r="K4" s="16" t="s">
        <v>89</v>
      </c>
      <c r="L4" s="4">
        <v>44678.854166666664</v>
      </c>
      <c r="M4" s="5" t="s">
        <v>184</v>
      </c>
      <c r="N4" s="6" t="s">
        <v>185</v>
      </c>
      <c r="O4" s="7">
        <v>3.6</v>
      </c>
      <c r="P4" s="6">
        <v>1</v>
      </c>
      <c r="Q4" s="8">
        <v>9.8000000000000007</v>
      </c>
      <c r="S4" s="25" t="s">
        <v>188</v>
      </c>
      <c r="T4" s="25" t="s">
        <v>117</v>
      </c>
      <c r="U4" s="4">
        <v>44679.083333333336</v>
      </c>
      <c r="V4" s="5" t="s">
        <v>191</v>
      </c>
      <c r="W4" s="6" t="s">
        <v>192</v>
      </c>
      <c r="X4" s="7">
        <v>3.3</v>
      </c>
      <c r="Y4" s="6">
        <v>0</v>
      </c>
      <c r="Z4" s="8">
        <v>-23</v>
      </c>
    </row>
    <row r="5" spans="1:27" x14ac:dyDescent="0.25">
      <c r="A5" s="25" t="s">
        <v>177</v>
      </c>
      <c r="B5" s="25" t="s">
        <v>178</v>
      </c>
      <c r="C5" s="4">
        <v>44683.041666666664</v>
      </c>
      <c r="D5" s="5" t="s">
        <v>973</v>
      </c>
      <c r="E5" s="6" t="s">
        <v>181</v>
      </c>
      <c r="F5" s="7">
        <v>3.7</v>
      </c>
      <c r="G5" s="6">
        <v>1</v>
      </c>
      <c r="H5" s="8">
        <v>9.8000000000000007</v>
      </c>
      <c r="J5" s="16" t="s">
        <v>183</v>
      </c>
      <c r="K5" s="16" t="s">
        <v>89</v>
      </c>
      <c r="L5" s="4">
        <v>44678.854166666664</v>
      </c>
      <c r="M5" s="5" t="s">
        <v>186</v>
      </c>
      <c r="N5" s="6" t="s">
        <v>187</v>
      </c>
      <c r="O5" s="7">
        <v>4.5</v>
      </c>
      <c r="P5" s="6">
        <v>0</v>
      </c>
      <c r="Q5" s="8">
        <v>-35</v>
      </c>
    </row>
    <row r="6" spans="1:27" x14ac:dyDescent="0.25">
      <c r="A6" s="25" t="s">
        <v>177</v>
      </c>
      <c r="B6" s="25" t="s">
        <v>178</v>
      </c>
      <c r="C6" s="4">
        <v>44689.083333333336</v>
      </c>
      <c r="D6" s="5" t="s">
        <v>1065</v>
      </c>
      <c r="E6" s="6" t="s">
        <v>1066</v>
      </c>
      <c r="F6" s="7">
        <v>4.7</v>
      </c>
      <c r="G6" s="6">
        <v>1</v>
      </c>
      <c r="H6" s="8">
        <v>9.8000000000000007</v>
      </c>
      <c r="J6" s="16" t="s">
        <v>183</v>
      </c>
      <c r="K6" s="16" t="s">
        <v>89</v>
      </c>
      <c r="L6" s="4">
        <v>44679.854166666664</v>
      </c>
      <c r="M6" s="5" t="s">
        <v>897</v>
      </c>
      <c r="N6" s="6" t="s">
        <v>898</v>
      </c>
      <c r="O6" s="7">
        <v>4.4000000000000004</v>
      </c>
      <c r="P6" s="6">
        <v>1</v>
      </c>
      <c r="Q6" s="8">
        <v>9.8000000000000007</v>
      </c>
    </row>
    <row r="7" spans="1:27" x14ac:dyDescent="0.25">
      <c r="A7" s="25" t="s">
        <v>177</v>
      </c>
      <c r="B7" s="25" t="s">
        <v>178</v>
      </c>
      <c r="C7" s="4">
        <v>44691.041666666664</v>
      </c>
      <c r="D7" s="6" t="s">
        <v>180</v>
      </c>
      <c r="E7" s="5" t="s">
        <v>973</v>
      </c>
      <c r="F7" s="7">
        <v>3.65</v>
      </c>
      <c r="G7" s="6">
        <v>1</v>
      </c>
      <c r="H7" s="8">
        <v>9.8000000000000007</v>
      </c>
      <c r="J7" s="25" t="s">
        <v>183</v>
      </c>
      <c r="K7" s="25" t="s">
        <v>89</v>
      </c>
      <c r="L7" s="4">
        <v>44687.833333333336</v>
      </c>
      <c r="M7" s="6" t="s">
        <v>1008</v>
      </c>
      <c r="N7" s="5" t="s">
        <v>184</v>
      </c>
      <c r="O7" s="7">
        <v>3.55</v>
      </c>
      <c r="P7" s="6">
        <v>1</v>
      </c>
      <c r="Q7" s="8">
        <v>9.8000000000000007</v>
      </c>
    </row>
    <row r="8" spans="1:27" x14ac:dyDescent="0.25">
      <c r="A8" s="25" t="s">
        <v>177</v>
      </c>
      <c r="B8" s="25" t="s">
        <v>178</v>
      </c>
      <c r="C8" s="4">
        <v>44693.083333333336</v>
      </c>
      <c r="D8" s="5" t="s">
        <v>182</v>
      </c>
      <c r="E8" s="6" t="s">
        <v>1065</v>
      </c>
      <c r="F8" s="7">
        <v>3.35</v>
      </c>
      <c r="G8" s="6">
        <v>0</v>
      </c>
      <c r="H8" s="8">
        <v>-23.5</v>
      </c>
      <c r="J8" s="25" t="s">
        <v>183</v>
      </c>
      <c r="K8" s="25" t="s">
        <v>89</v>
      </c>
      <c r="L8" s="4">
        <v>44691.729166666664</v>
      </c>
      <c r="M8" s="5" t="s">
        <v>185</v>
      </c>
      <c r="N8" s="6" t="s">
        <v>1102</v>
      </c>
      <c r="O8" s="7">
        <v>3</v>
      </c>
      <c r="P8" s="6">
        <v>1</v>
      </c>
      <c r="Q8" s="8">
        <v>9.8000000000000007</v>
      </c>
    </row>
    <row r="9" spans="1:27" x14ac:dyDescent="0.25">
      <c r="A9" s="25" t="s">
        <v>177</v>
      </c>
      <c r="B9" s="25" t="s">
        <v>178</v>
      </c>
      <c r="C9" s="4">
        <v>44696.041666666664</v>
      </c>
      <c r="D9" s="5" t="s">
        <v>181</v>
      </c>
      <c r="E9" s="6" t="s">
        <v>1159</v>
      </c>
      <c r="F9" s="7">
        <v>4.3</v>
      </c>
      <c r="G9" s="6">
        <v>1</v>
      </c>
      <c r="H9" s="8">
        <v>9.8000000000000007</v>
      </c>
      <c r="J9" s="25" t="s">
        <v>183</v>
      </c>
      <c r="K9" s="25" t="s">
        <v>89</v>
      </c>
      <c r="L9" s="4">
        <v>44691.833333333336</v>
      </c>
      <c r="M9" s="5" t="s">
        <v>897</v>
      </c>
      <c r="N9" s="6" t="s">
        <v>1108</v>
      </c>
      <c r="O9" s="7">
        <v>4</v>
      </c>
      <c r="P9" s="6">
        <v>1</v>
      </c>
      <c r="Q9" s="8">
        <v>9.8000000000000007</v>
      </c>
    </row>
    <row r="10" spans="1:27" x14ac:dyDescent="0.25">
      <c r="A10" s="25" t="s">
        <v>177</v>
      </c>
      <c r="B10" s="25" t="s">
        <v>178</v>
      </c>
      <c r="C10" s="4">
        <v>44697</v>
      </c>
      <c r="D10" s="5" t="s">
        <v>182</v>
      </c>
      <c r="E10" s="6" t="s">
        <v>1206</v>
      </c>
      <c r="F10" s="7">
        <v>4.5</v>
      </c>
      <c r="G10" s="6">
        <v>0</v>
      </c>
      <c r="H10" s="8">
        <v>-35</v>
      </c>
      <c r="J10" s="25" t="s">
        <v>183</v>
      </c>
      <c r="K10" s="25" t="s">
        <v>89</v>
      </c>
      <c r="L10" s="4">
        <v>44697.833333333336</v>
      </c>
      <c r="M10" s="5" t="s">
        <v>1008</v>
      </c>
      <c r="N10" s="6" t="s">
        <v>898</v>
      </c>
      <c r="O10" s="7">
        <v>3.2</v>
      </c>
      <c r="P10" s="6">
        <v>1</v>
      </c>
      <c r="Q10" s="8">
        <v>9.8000000000000007</v>
      </c>
    </row>
    <row r="11" spans="1:27" x14ac:dyDescent="0.25">
      <c r="A11" s="25" t="s">
        <v>177</v>
      </c>
      <c r="B11" s="25" t="s">
        <v>178</v>
      </c>
      <c r="C11" s="4">
        <v>44711</v>
      </c>
      <c r="D11" s="5" t="s">
        <v>181</v>
      </c>
      <c r="E11" s="6" t="s">
        <v>180</v>
      </c>
      <c r="F11" s="7">
        <v>4.0999999999999996</v>
      </c>
      <c r="G11" s="6">
        <v>1</v>
      </c>
      <c r="H11" s="8">
        <v>9.8000000000000007</v>
      </c>
      <c r="J11" s="25" t="s">
        <v>183</v>
      </c>
      <c r="K11" s="25" t="s">
        <v>89</v>
      </c>
      <c r="L11" s="4">
        <v>44698.625</v>
      </c>
      <c r="M11" s="5" t="s">
        <v>1102</v>
      </c>
      <c r="N11" s="6" t="s">
        <v>511</v>
      </c>
      <c r="O11" s="7">
        <v>3.15</v>
      </c>
      <c r="P11" s="6">
        <v>1</v>
      </c>
      <c r="Q11" s="8">
        <v>9.8000000000000007</v>
      </c>
    </row>
    <row r="12" spans="1:27" x14ac:dyDescent="0.25">
      <c r="A12" s="25" t="s">
        <v>177</v>
      </c>
      <c r="B12" s="25" t="s">
        <v>178</v>
      </c>
      <c r="C12" s="4">
        <v>44711</v>
      </c>
      <c r="D12" s="5" t="s">
        <v>118</v>
      </c>
      <c r="E12" s="6" t="s">
        <v>1159</v>
      </c>
      <c r="F12" s="7">
        <v>4.4000000000000004</v>
      </c>
      <c r="G12" s="6">
        <v>1</v>
      </c>
      <c r="H12" s="8">
        <v>9.8000000000000007</v>
      </c>
      <c r="J12" s="25" t="s">
        <v>183</v>
      </c>
      <c r="K12" s="25" t="s">
        <v>89</v>
      </c>
      <c r="L12" s="4">
        <v>44698.729166666664</v>
      </c>
      <c r="M12" s="5" t="s">
        <v>1222</v>
      </c>
      <c r="N12" s="6" t="s">
        <v>1223</v>
      </c>
      <c r="O12" s="7">
        <v>3.1</v>
      </c>
      <c r="P12" s="6">
        <v>1</v>
      </c>
      <c r="Q12" s="8">
        <v>9.8000000000000007</v>
      </c>
    </row>
    <row r="13" spans="1:27" x14ac:dyDescent="0.25">
      <c r="J13" s="25" t="s">
        <v>183</v>
      </c>
      <c r="K13" s="25" t="s">
        <v>89</v>
      </c>
      <c r="L13" s="4">
        <v>44702.833333333336</v>
      </c>
      <c r="M13" s="6" t="s">
        <v>1108</v>
      </c>
      <c r="N13" s="5" t="s">
        <v>186</v>
      </c>
      <c r="O13" s="7">
        <v>3.85</v>
      </c>
      <c r="P13" s="6">
        <v>1</v>
      </c>
      <c r="Q13" s="8">
        <v>9.8000000000000007</v>
      </c>
    </row>
    <row r="14" spans="1:27" x14ac:dyDescent="0.25">
      <c r="J14" s="25" t="s">
        <v>183</v>
      </c>
      <c r="K14" s="25" t="s">
        <v>89</v>
      </c>
      <c r="L14" s="4">
        <v>44709.729166666664</v>
      </c>
      <c r="M14" s="5" t="s">
        <v>897</v>
      </c>
      <c r="N14" s="6" t="s">
        <v>1268</v>
      </c>
      <c r="O14" s="7">
        <v>3.4</v>
      </c>
      <c r="P14" s="6">
        <v>1</v>
      </c>
      <c r="Q14" s="8">
        <v>9.8000000000000007</v>
      </c>
    </row>
    <row r="15" spans="1:27" x14ac:dyDescent="0.25">
      <c r="J15" s="25" t="s">
        <v>183</v>
      </c>
      <c r="K15" s="25" t="s">
        <v>89</v>
      </c>
      <c r="L15" s="4">
        <v>44740.854166666664</v>
      </c>
      <c r="M15" s="5" t="s">
        <v>897</v>
      </c>
      <c r="N15" s="6" t="s">
        <v>185</v>
      </c>
      <c r="O15" s="7">
        <v>3.6</v>
      </c>
      <c r="P15" s="6">
        <v>1</v>
      </c>
      <c r="Q15" s="8">
        <v>9.8000000000000007</v>
      </c>
    </row>
    <row r="16" spans="1:27" x14ac:dyDescent="0.25">
      <c r="J16" s="25" t="s">
        <v>183</v>
      </c>
      <c r="K16" s="25" t="s">
        <v>89</v>
      </c>
      <c r="L16" s="4">
        <v>44741.75</v>
      </c>
      <c r="M16" s="5" t="s">
        <v>184</v>
      </c>
      <c r="N16" s="6" t="s">
        <v>1108</v>
      </c>
      <c r="O16" s="7">
        <v>3.65</v>
      </c>
      <c r="P16" s="6">
        <v>1</v>
      </c>
      <c r="Q16" s="8">
        <v>9.8000000000000007</v>
      </c>
    </row>
    <row r="17" spans="10:17" x14ac:dyDescent="0.25">
      <c r="J17" s="25" t="s">
        <v>183</v>
      </c>
      <c r="K17" s="25" t="s">
        <v>89</v>
      </c>
      <c r="L17" s="4">
        <v>44741.854166666664</v>
      </c>
      <c r="M17" s="6" t="s">
        <v>1008</v>
      </c>
      <c r="N17" s="5" t="s">
        <v>186</v>
      </c>
      <c r="O17" s="7">
        <v>4</v>
      </c>
      <c r="P17" s="6">
        <v>1</v>
      </c>
      <c r="Q17" s="8">
        <v>9.8000000000000007</v>
      </c>
    </row>
  </sheetData>
  <conditionalFormatting sqref="I1">
    <cfRule type="cellIs" dxfId="167" priority="5" operator="lessThan">
      <formula>0</formula>
    </cfRule>
    <cfRule type="cellIs" dxfId="166" priority="6" operator="greaterThan">
      <formula>0</formula>
    </cfRule>
  </conditionalFormatting>
  <conditionalFormatting sqref="R1">
    <cfRule type="cellIs" dxfId="165" priority="3" operator="lessThan">
      <formula>0</formula>
    </cfRule>
    <cfRule type="cellIs" dxfId="164" priority="4" operator="greaterThan">
      <formula>0</formula>
    </cfRule>
  </conditionalFormatting>
  <conditionalFormatting sqref="AA1">
    <cfRule type="cellIs" dxfId="163" priority="1" operator="lessThan">
      <formula>0</formula>
    </cfRule>
    <cfRule type="cellIs" dxfId="162" priority="2" operator="greaterThan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33E8B-1A8D-4308-94FD-A532542EF750}">
  <sheetPr>
    <tabColor rgb="FFFFFF00"/>
  </sheetPr>
  <dimension ref="A1:AS50"/>
  <sheetViews>
    <sheetView workbookViewId="0">
      <pane xSplit="8" ySplit="1" topLeftCell="AK5" activePane="bottomRight" state="frozen"/>
      <selection pane="topRight" activeCell="I1" sqref="I1"/>
      <selection pane="bottomLeft" activeCell="A2" sqref="A2"/>
      <selection pane="bottomRight" activeCell="AK25" sqref="AK25:AR25"/>
    </sheetView>
  </sheetViews>
  <sheetFormatPr defaultRowHeight="15" x14ac:dyDescent="0.25"/>
  <cols>
    <col min="1" max="1" width="12.7109375" bestFit="1" customWidth="1"/>
    <col min="2" max="2" width="12.85546875" bestFit="1" customWidth="1"/>
    <col min="3" max="3" width="15.42578125" bestFit="1" customWidth="1"/>
    <col min="4" max="5" width="16" bestFit="1" customWidth="1"/>
    <col min="6" max="6" width="4.7109375" customWidth="1"/>
    <col min="7" max="7" width="3.85546875" customWidth="1"/>
    <col min="10" max="10" width="12.7109375" bestFit="1" customWidth="1"/>
    <col min="11" max="11" width="12.85546875" bestFit="1" customWidth="1"/>
    <col min="12" max="12" width="15.42578125" bestFit="1" customWidth="1"/>
    <col min="13" max="13" width="13.140625" bestFit="1" customWidth="1"/>
    <col min="14" max="14" width="18.28515625" bestFit="1" customWidth="1"/>
    <col min="15" max="15" width="5" customWidth="1"/>
    <col min="16" max="16" width="4.42578125" customWidth="1"/>
    <col min="19" max="19" width="9.85546875" bestFit="1" customWidth="1"/>
    <col min="20" max="20" width="14.42578125" bestFit="1" customWidth="1"/>
    <col min="21" max="21" width="15.42578125" bestFit="1" customWidth="1"/>
    <col min="22" max="22" width="16.7109375" bestFit="1" customWidth="1"/>
    <col min="23" max="23" width="16.42578125" bestFit="1" customWidth="1"/>
    <col min="24" max="24" width="5.85546875" customWidth="1"/>
    <col min="25" max="25" width="4.7109375" customWidth="1"/>
    <col min="29" max="29" width="9.85546875" bestFit="1" customWidth="1"/>
    <col min="30" max="30" width="15.42578125" bestFit="1" customWidth="1"/>
    <col min="31" max="31" width="11.42578125" bestFit="1" customWidth="1"/>
    <col min="32" max="32" width="11.85546875" bestFit="1" customWidth="1"/>
    <col min="33" max="33" width="6.5703125" customWidth="1"/>
    <col min="34" max="34" width="5.5703125" customWidth="1"/>
    <col min="38" max="38" width="13.7109375" bestFit="1" customWidth="1"/>
    <col min="39" max="39" width="15.42578125" bestFit="1" customWidth="1"/>
    <col min="40" max="41" width="14.85546875" bestFit="1" customWidth="1"/>
    <col min="42" max="42" width="5.7109375" customWidth="1"/>
    <col min="43" max="43" width="4.85546875" customWidth="1"/>
    <col min="44" max="44" width="7" bestFit="1" customWidth="1"/>
  </cols>
  <sheetData>
    <row r="1" spans="1:45" x14ac:dyDescent="0.25">
      <c r="F1">
        <f>COUNT(G3:G999999)</f>
        <v>28</v>
      </c>
      <c r="G1">
        <f>SUM(G3:G999999)</f>
        <v>20</v>
      </c>
      <c r="H1" s="9">
        <f>(G1/F1)*100</f>
        <v>71.428571428571431</v>
      </c>
      <c r="I1" s="10">
        <f>SUM(H3:H999999)</f>
        <v>-38.499999999999986</v>
      </c>
      <c r="O1">
        <f>COUNT(P3:P999999)</f>
        <v>48</v>
      </c>
      <c r="P1">
        <f>SUM(P2:P999999)</f>
        <v>39</v>
      </c>
      <c r="Q1" s="9">
        <f>(P1/O1)*100</f>
        <v>81.25</v>
      </c>
      <c r="R1" s="10">
        <f>SUM(Q3:Q999999)</f>
        <v>137.70000000000002</v>
      </c>
      <c r="X1">
        <f>COUNT(Y3:Y999999)</f>
        <v>31</v>
      </c>
      <c r="Y1">
        <f>SUM(Y3:Y999999)</f>
        <v>22</v>
      </c>
      <c r="Z1" s="9">
        <f>(Y1/X1)*100</f>
        <v>70.967741935483872</v>
      </c>
      <c r="AA1" s="10">
        <f>SUM(Z3:Z999999)</f>
        <v>-37.900000000000063</v>
      </c>
      <c r="AG1">
        <f>COUNT(AH3:AH999999)</f>
        <v>40</v>
      </c>
      <c r="AH1">
        <f>SUM(AH3:AH999999)</f>
        <v>35</v>
      </c>
      <c r="AI1" s="9">
        <f>(AH1/AG1)*100</f>
        <v>87.5</v>
      </c>
      <c r="AJ1" s="10">
        <f>SUM(AI3:AI999999)</f>
        <v>205.50000000000009</v>
      </c>
      <c r="AP1">
        <f>COUNT(AQ3:AQ999999)</f>
        <v>25</v>
      </c>
      <c r="AQ1">
        <f>SUM(AQ3:AQ999999)</f>
        <v>18</v>
      </c>
      <c r="AR1" s="9">
        <f>(AQ1/AP1)*100</f>
        <v>72</v>
      </c>
      <c r="AS1" s="10">
        <f>SUM(AR3:AR999999)</f>
        <v>-49.100000000000037</v>
      </c>
    </row>
    <row r="2" spans="1: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7</v>
      </c>
      <c r="S2" s="1" t="s">
        <v>0</v>
      </c>
      <c r="T2" s="1" t="s">
        <v>1</v>
      </c>
      <c r="U2" s="1" t="s">
        <v>2</v>
      </c>
      <c r="V2" s="1" t="s">
        <v>3</v>
      </c>
      <c r="W2" s="1" t="s">
        <v>4</v>
      </c>
      <c r="X2" s="1" t="s">
        <v>5</v>
      </c>
      <c r="Y2" s="1" t="s">
        <v>6</v>
      </c>
      <c r="Z2" s="2" t="s">
        <v>7</v>
      </c>
      <c r="AB2" s="1" t="s">
        <v>0</v>
      </c>
      <c r="AC2" s="1" t="s">
        <v>1</v>
      </c>
      <c r="AD2" s="1" t="s">
        <v>2</v>
      </c>
      <c r="AE2" s="1" t="s">
        <v>3</v>
      </c>
      <c r="AF2" s="1" t="s">
        <v>4</v>
      </c>
      <c r="AG2" s="1" t="s">
        <v>5</v>
      </c>
      <c r="AH2" s="1" t="s">
        <v>6</v>
      </c>
      <c r="AI2" s="2" t="s">
        <v>7</v>
      </c>
      <c r="AK2" s="1" t="s">
        <v>0</v>
      </c>
      <c r="AL2" s="1" t="s">
        <v>1</v>
      </c>
      <c r="AM2" s="1" t="s">
        <v>2</v>
      </c>
      <c r="AN2" s="1" t="s">
        <v>3</v>
      </c>
      <c r="AO2" s="1" t="s">
        <v>4</v>
      </c>
      <c r="AP2" s="1" t="s">
        <v>5</v>
      </c>
      <c r="AQ2" s="1" t="s">
        <v>6</v>
      </c>
      <c r="AR2" s="2" t="s">
        <v>7</v>
      </c>
    </row>
    <row r="3" spans="1:45" x14ac:dyDescent="0.25">
      <c r="A3" s="3" t="s">
        <v>193</v>
      </c>
      <c r="B3" s="3" t="s">
        <v>89</v>
      </c>
      <c r="C3" s="4">
        <v>44660.520833333336</v>
      </c>
      <c r="D3" s="1" t="s">
        <v>194</v>
      </c>
      <c r="E3" s="5" t="s">
        <v>195</v>
      </c>
      <c r="F3" s="7">
        <v>4</v>
      </c>
      <c r="G3" s="6">
        <v>1</v>
      </c>
      <c r="H3" s="8">
        <v>9.8000000000000007</v>
      </c>
      <c r="J3" s="3" t="s">
        <v>193</v>
      </c>
      <c r="K3" s="3" t="s">
        <v>207</v>
      </c>
      <c r="L3" s="4">
        <v>44660.625</v>
      </c>
      <c r="M3" s="5" t="s">
        <v>208</v>
      </c>
      <c r="N3" s="6" t="s">
        <v>209</v>
      </c>
      <c r="O3" s="7">
        <v>3.85</v>
      </c>
      <c r="P3" s="6">
        <v>0</v>
      </c>
      <c r="Q3" s="8">
        <v>-28.5</v>
      </c>
      <c r="S3" s="3" t="s">
        <v>193</v>
      </c>
      <c r="T3" s="3" t="s">
        <v>232</v>
      </c>
      <c r="U3" s="4">
        <v>44660.625</v>
      </c>
      <c r="V3" s="6" t="s">
        <v>233</v>
      </c>
      <c r="W3" s="5" t="s">
        <v>234</v>
      </c>
      <c r="X3" s="7">
        <v>3.85</v>
      </c>
      <c r="Y3" s="6">
        <v>0</v>
      </c>
      <c r="Z3" s="8">
        <v>-28.5</v>
      </c>
      <c r="AB3" s="3" t="s">
        <v>193</v>
      </c>
      <c r="AC3" s="3" t="s">
        <v>256</v>
      </c>
      <c r="AD3" s="4">
        <v>44660.625</v>
      </c>
      <c r="AE3" s="5" t="s">
        <v>257</v>
      </c>
      <c r="AF3" s="6" t="s">
        <v>258</v>
      </c>
      <c r="AG3" s="7">
        <v>3.9</v>
      </c>
      <c r="AH3" s="6">
        <v>1</v>
      </c>
      <c r="AI3" s="8">
        <v>9.8000000000000007</v>
      </c>
      <c r="AK3" s="3" t="s">
        <v>193</v>
      </c>
      <c r="AL3" s="3" t="s">
        <v>279</v>
      </c>
      <c r="AM3" s="4">
        <v>44660.625</v>
      </c>
      <c r="AN3" s="6" t="s">
        <v>280</v>
      </c>
      <c r="AO3" s="5" t="s">
        <v>281</v>
      </c>
      <c r="AP3" s="7">
        <v>3.6</v>
      </c>
      <c r="AQ3" s="6">
        <v>1</v>
      </c>
      <c r="AR3" s="8">
        <v>9.8000000000000007</v>
      </c>
    </row>
    <row r="4" spans="1:45" x14ac:dyDescent="0.25">
      <c r="A4" s="3" t="s">
        <v>193</v>
      </c>
      <c r="B4" s="3" t="s">
        <v>89</v>
      </c>
      <c r="C4" s="4">
        <v>44660.625</v>
      </c>
      <c r="D4" s="6" t="s">
        <v>196</v>
      </c>
      <c r="E4" s="21" t="s">
        <v>197</v>
      </c>
      <c r="F4" s="7">
        <v>3.85</v>
      </c>
      <c r="G4" s="6">
        <v>1</v>
      </c>
      <c r="H4" s="8">
        <v>9.8000000000000007</v>
      </c>
      <c r="J4" s="3" t="s">
        <v>193</v>
      </c>
      <c r="K4" s="3" t="s">
        <v>207</v>
      </c>
      <c r="L4" s="4">
        <v>44660.625</v>
      </c>
      <c r="M4" s="5" t="s">
        <v>210</v>
      </c>
      <c r="N4" s="1" t="s">
        <v>211</v>
      </c>
      <c r="O4" s="7">
        <v>4.0999999999999996</v>
      </c>
      <c r="P4" s="6">
        <v>1</v>
      </c>
      <c r="Q4" s="8">
        <v>9.8000000000000007</v>
      </c>
      <c r="S4" s="3" t="s">
        <v>193</v>
      </c>
      <c r="T4" s="3" t="s">
        <v>232</v>
      </c>
      <c r="U4" s="4">
        <v>44660.625</v>
      </c>
      <c r="V4" s="6" t="s">
        <v>235</v>
      </c>
      <c r="W4" s="5" t="s">
        <v>236</v>
      </c>
      <c r="X4" s="7">
        <v>3.65</v>
      </c>
      <c r="Y4" s="6">
        <v>1</v>
      </c>
      <c r="Z4" s="8">
        <v>9.8000000000000007</v>
      </c>
      <c r="AB4" s="3" t="s">
        <v>193</v>
      </c>
      <c r="AC4" s="3" t="s">
        <v>256</v>
      </c>
      <c r="AD4" s="4">
        <v>44660.625</v>
      </c>
      <c r="AE4" s="5" t="s">
        <v>259</v>
      </c>
      <c r="AF4" s="6" t="s">
        <v>260</v>
      </c>
      <c r="AG4" s="7">
        <v>3.5</v>
      </c>
      <c r="AH4" s="6">
        <v>0</v>
      </c>
      <c r="AI4" s="8">
        <v>-25</v>
      </c>
      <c r="AK4" s="3" t="s">
        <v>193</v>
      </c>
      <c r="AL4" s="3" t="s">
        <v>279</v>
      </c>
      <c r="AM4" s="4">
        <v>44660.625</v>
      </c>
      <c r="AN4" s="5" t="s">
        <v>282</v>
      </c>
      <c r="AO4" s="6" t="s">
        <v>283</v>
      </c>
      <c r="AP4" s="7">
        <v>4.5999999999999996</v>
      </c>
      <c r="AQ4" s="6">
        <v>1</v>
      </c>
      <c r="AR4" s="8">
        <v>9.8000000000000007</v>
      </c>
    </row>
    <row r="5" spans="1:45" x14ac:dyDescent="0.25">
      <c r="A5" s="3" t="s">
        <v>193</v>
      </c>
      <c r="B5" s="3" t="s">
        <v>89</v>
      </c>
      <c r="C5" s="4">
        <v>44660.625</v>
      </c>
      <c r="D5" s="5" t="s">
        <v>198</v>
      </c>
      <c r="E5" s="6" t="s">
        <v>199</v>
      </c>
      <c r="F5" s="7">
        <v>3.95</v>
      </c>
      <c r="G5" s="6">
        <v>1</v>
      </c>
      <c r="H5" s="8">
        <v>9.8000000000000007</v>
      </c>
      <c r="J5" s="3" t="s">
        <v>193</v>
      </c>
      <c r="K5" s="3" t="s">
        <v>207</v>
      </c>
      <c r="L5" s="4">
        <v>44660.625</v>
      </c>
      <c r="M5" s="5" t="s">
        <v>212</v>
      </c>
      <c r="N5" s="6" t="s">
        <v>213</v>
      </c>
      <c r="O5" s="7">
        <v>4</v>
      </c>
      <c r="P5" s="6">
        <v>0</v>
      </c>
      <c r="Q5" s="8">
        <v>-30</v>
      </c>
      <c r="S5" s="3" t="s">
        <v>193</v>
      </c>
      <c r="T5" s="3" t="s">
        <v>232</v>
      </c>
      <c r="U5" s="4">
        <v>44660.625</v>
      </c>
      <c r="V5" s="5" t="s">
        <v>237</v>
      </c>
      <c r="W5" s="6" t="s">
        <v>238</v>
      </c>
      <c r="X5" s="7">
        <v>4.5</v>
      </c>
      <c r="Y5" s="6">
        <v>1</v>
      </c>
      <c r="Z5" s="8">
        <v>9.8000000000000007</v>
      </c>
      <c r="AB5" s="3" t="s">
        <v>193</v>
      </c>
      <c r="AC5" s="3" t="s">
        <v>256</v>
      </c>
      <c r="AD5" s="4">
        <v>44660.625</v>
      </c>
      <c r="AE5" s="6" t="s">
        <v>261</v>
      </c>
      <c r="AF5" s="5" t="s">
        <v>262</v>
      </c>
      <c r="AG5" s="7">
        <v>3.55</v>
      </c>
      <c r="AH5" s="6">
        <v>1</v>
      </c>
      <c r="AI5" s="8">
        <v>9.8000000000000007</v>
      </c>
      <c r="AK5" s="3" t="s">
        <v>193</v>
      </c>
      <c r="AL5" s="3" t="s">
        <v>279</v>
      </c>
      <c r="AM5" s="4">
        <v>44660.625</v>
      </c>
      <c r="AN5" s="6" t="s">
        <v>284</v>
      </c>
      <c r="AO5" s="5" t="s">
        <v>285</v>
      </c>
      <c r="AP5" s="7">
        <v>3.55</v>
      </c>
      <c r="AQ5" s="6">
        <v>1</v>
      </c>
      <c r="AR5" s="8">
        <v>9.8000000000000007</v>
      </c>
    </row>
    <row r="6" spans="1:45" x14ac:dyDescent="0.25">
      <c r="A6" s="3" t="s">
        <v>193</v>
      </c>
      <c r="B6" s="3" t="s">
        <v>89</v>
      </c>
      <c r="C6" s="4">
        <v>44661.6875</v>
      </c>
      <c r="D6" s="5" t="s">
        <v>200</v>
      </c>
      <c r="E6" s="6" t="s">
        <v>201</v>
      </c>
      <c r="F6" s="7">
        <v>3.9</v>
      </c>
      <c r="G6" s="6">
        <v>0</v>
      </c>
      <c r="H6" s="8">
        <v>-29</v>
      </c>
      <c r="J6" s="3" t="s">
        <v>193</v>
      </c>
      <c r="K6" s="3" t="s">
        <v>207</v>
      </c>
      <c r="L6" s="4">
        <v>44660.625</v>
      </c>
      <c r="M6" s="5" t="s">
        <v>214</v>
      </c>
      <c r="N6" s="6" t="s">
        <v>215</v>
      </c>
      <c r="O6" s="7">
        <v>3.7</v>
      </c>
      <c r="P6" s="6">
        <v>1</v>
      </c>
      <c r="Q6" s="8">
        <v>9.8000000000000007</v>
      </c>
      <c r="S6" s="3" t="s">
        <v>193</v>
      </c>
      <c r="T6" s="3" t="s">
        <v>232</v>
      </c>
      <c r="U6" s="4">
        <v>44660.625</v>
      </c>
      <c r="V6" s="6" t="s">
        <v>239</v>
      </c>
      <c r="W6" s="5" t="s">
        <v>240</v>
      </c>
      <c r="X6" s="7">
        <v>3.85</v>
      </c>
      <c r="Y6" s="6">
        <v>0</v>
      </c>
      <c r="Z6" s="8">
        <v>-28.5</v>
      </c>
      <c r="AB6" s="3" t="s">
        <v>193</v>
      </c>
      <c r="AC6" s="3" t="s">
        <v>256</v>
      </c>
      <c r="AD6" s="4">
        <v>44660.625</v>
      </c>
      <c r="AE6" s="6" t="s">
        <v>263</v>
      </c>
      <c r="AF6" s="5" t="s">
        <v>264</v>
      </c>
      <c r="AG6" s="7">
        <v>5</v>
      </c>
      <c r="AH6" s="6">
        <v>1</v>
      </c>
      <c r="AI6" s="8">
        <v>9.8000000000000007</v>
      </c>
      <c r="AK6" s="3" t="s">
        <v>193</v>
      </c>
      <c r="AL6" s="3" t="s">
        <v>279</v>
      </c>
      <c r="AM6" s="4">
        <v>44660.722222222219</v>
      </c>
      <c r="AN6" s="5" t="s">
        <v>286</v>
      </c>
      <c r="AO6" s="6" t="s">
        <v>287</v>
      </c>
      <c r="AP6" s="7">
        <v>4.7</v>
      </c>
      <c r="AQ6" s="6">
        <v>1</v>
      </c>
      <c r="AR6" s="8">
        <v>9.8000000000000007</v>
      </c>
    </row>
    <row r="7" spans="1:45" x14ac:dyDescent="0.25">
      <c r="A7" s="3" t="s">
        <v>193</v>
      </c>
      <c r="B7" s="3" t="s">
        <v>89</v>
      </c>
      <c r="C7" s="4">
        <v>44667.520833333336</v>
      </c>
      <c r="D7" s="5" t="s">
        <v>202</v>
      </c>
      <c r="E7" s="6" t="s">
        <v>199</v>
      </c>
      <c r="F7" s="7">
        <v>4.7</v>
      </c>
      <c r="G7" s="6">
        <v>1</v>
      </c>
      <c r="H7" s="8">
        <v>9.8000000000000007</v>
      </c>
      <c r="J7" s="3" t="s">
        <v>193</v>
      </c>
      <c r="K7" s="3" t="s">
        <v>207</v>
      </c>
      <c r="L7" s="4">
        <v>44660.625</v>
      </c>
      <c r="M7" s="5" t="s">
        <v>216</v>
      </c>
      <c r="N7" s="6" t="s">
        <v>217</v>
      </c>
      <c r="O7" s="7">
        <v>3.45</v>
      </c>
      <c r="P7" s="6">
        <v>1</v>
      </c>
      <c r="Q7" s="8">
        <v>9.8000000000000007</v>
      </c>
      <c r="S7" s="3" t="s">
        <v>193</v>
      </c>
      <c r="T7" s="3" t="s">
        <v>232</v>
      </c>
      <c r="U7" s="4">
        <v>44663.822916666664</v>
      </c>
      <c r="V7" s="6" t="s">
        <v>241</v>
      </c>
      <c r="W7" s="5" t="s">
        <v>236</v>
      </c>
      <c r="X7" s="7">
        <v>3.75</v>
      </c>
      <c r="Y7" s="6">
        <v>0</v>
      </c>
      <c r="Z7" s="8">
        <v>-27.5</v>
      </c>
      <c r="AB7" s="3" t="s">
        <v>193</v>
      </c>
      <c r="AC7" s="3" t="s">
        <v>256</v>
      </c>
      <c r="AD7" s="4">
        <v>44660.625</v>
      </c>
      <c r="AE7" s="5" t="s">
        <v>265</v>
      </c>
      <c r="AF7" s="6" t="s">
        <v>266</v>
      </c>
      <c r="AG7" s="7">
        <v>4.5</v>
      </c>
      <c r="AH7" s="6">
        <v>1</v>
      </c>
      <c r="AI7" s="8">
        <v>9.8000000000000007</v>
      </c>
      <c r="AK7" s="3" t="s">
        <v>193</v>
      </c>
      <c r="AL7" s="3" t="s">
        <v>279</v>
      </c>
      <c r="AM7" s="4">
        <v>44666.625</v>
      </c>
      <c r="AN7" s="5" t="s">
        <v>287</v>
      </c>
      <c r="AO7" s="6" t="s">
        <v>288</v>
      </c>
      <c r="AP7" s="7">
        <v>3.6</v>
      </c>
      <c r="AQ7" s="6">
        <v>1</v>
      </c>
      <c r="AR7" s="8">
        <v>9.8000000000000007</v>
      </c>
    </row>
    <row r="8" spans="1:45" x14ac:dyDescent="0.25">
      <c r="A8" s="3" t="s">
        <v>193</v>
      </c>
      <c r="B8" s="3" t="s">
        <v>89</v>
      </c>
      <c r="C8" s="4">
        <v>44667.625</v>
      </c>
      <c r="D8" s="6" t="s">
        <v>196</v>
      </c>
      <c r="E8" s="5" t="s">
        <v>198</v>
      </c>
      <c r="F8" s="7">
        <v>3.75</v>
      </c>
      <c r="G8" s="6">
        <v>1</v>
      </c>
      <c r="H8" s="8">
        <v>9.8000000000000007</v>
      </c>
      <c r="J8" s="3" t="s">
        <v>193</v>
      </c>
      <c r="K8" s="3" t="s">
        <v>207</v>
      </c>
      <c r="L8" s="4">
        <v>44660.625</v>
      </c>
      <c r="M8" s="5" t="s">
        <v>218</v>
      </c>
      <c r="N8" s="6" t="s">
        <v>219</v>
      </c>
      <c r="O8" s="7">
        <v>4.0999999999999996</v>
      </c>
      <c r="P8" s="6">
        <v>1</v>
      </c>
      <c r="Q8" s="8">
        <v>9.8000000000000007</v>
      </c>
      <c r="S8" s="3" t="s">
        <v>193</v>
      </c>
      <c r="T8" s="3" t="s">
        <v>232</v>
      </c>
      <c r="U8" s="4">
        <v>44666.625</v>
      </c>
      <c r="V8" s="6" t="s">
        <v>242</v>
      </c>
      <c r="W8" s="5" t="s">
        <v>243</v>
      </c>
      <c r="X8" s="7">
        <v>4</v>
      </c>
      <c r="Y8" s="6">
        <v>1</v>
      </c>
      <c r="Z8" s="8">
        <v>9.8000000000000007</v>
      </c>
      <c r="AB8" s="3" t="s">
        <v>193</v>
      </c>
      <c r="AC8" s="3" t="s">
        <v>256</v>
      </c>
      <c r="AD8" s="4">
        <v>44660.625</v>
      </c>
      <c r="AE8" s="5" t="s">
        <v>267</v>
      </c>
      <c r="AF8" s="6" t="s">
        <v>268</v>
      </c>
      <c r="AG8" s="7">
        <v>4</v>
      </c>
      <c r="AH8" s="6">
        <v>0</v>
      </c>
      <c r="AI8" s="8">
        <v>-30</v>
      </c>
      <c r="AK8" s="3" t="s">
        <v>193</v>
      </c>
      <c r="AL8" s="3" t="s">
        <v>279</v>
      </c>
      <c r="AM8" s="4">
        <v>44666.625</v>
      </c>
      <c r="AN8" s="5" t="s">
        <v>289</v>
      </c>
      <c r="AO8" s="6" t="s">
        <v>290</v>
      </c>
      <c r="AP8" s="7">
        <v>3.8</v>
      </c>
      <c r="AQ8" s="6">
        <v>1</v>
      </c>
      <c r="AR8" s="8">
        <v>9.8000000000000007</v>
      </c>
    </row>
    <row r="9" spans="1:45" x14ac:dyDescent="0.25">
      <c r="A9" s="3" t="s">
        <v>193</v>
      </c>
      <c r="B9" s="3" t="s">
        <v>89</v>
      </c>
      <c r="C9" s="4">
        <v>44668.59375</v>
      </c>
      <c r="D9" s="5" t="s">
        <v>203</v>
      </c>
      <c r="E9" s="6" t="s">
        <v>204</v>
      </c>
      <c r="F9" s="7">
        <v>4</v>
      </c>
      <c r="G9" s="6">
        <v>0</v>
      </c>
      <c r="H9" s="8">
        <v>-30</v>
      </c>
      <c r="J9" s="3" t="s">
        <v>193</v>
      </c>
      <c r="K9" s="3" t="s">
        <v>207</v>
      </c>
      <c r="L9" s="4">
        <v>44660.625</v>
      </c>
      <c r="M9" s="5" t="s">
        <v>220</v>
      </c>
      <c r="N9" s="6" t="s">
        <v>221</v>
      </c>
      <c r="O9" s="7">
        <v>3.55</v>
      </c>
      <c r="P9" s="6">
        <v>1</v>
      </c>
      <c r="Q9" s="8">
        <v>9.8000000000000007</v>
      </c>
      <c r="S9" s="3" t="s">
        <v>193</v>
      </c>
      <c r="T9" s="3" t="s">
        <v>232</v>
      </c>
      <c r="U9" s="4">
        <v>44666.625</v>
      </c>
      <c r="V9" s="5" t="s">
        <v>244</v>
      </c>
      <c r="W9" s="6" t="s">
        <v>233</v>
      </c>
      <c r="X9" s="7">
        <v>3.6</v>
      </c>
      <c r="Y9" s="6">
        <v>0</v>
      </c>
      <c r="Z9" s="8">
        <v>-26</v>
      </c>
      <c r="AB9" s="3" t="s">
        <v>193</v>
      </c>
      <c r="AC9" s="3" t="s">
        <v>256</v>
      </c>
      <c r="AD9" s="4">
        <v>44666.541666666664</v>
      </c>
      <c r="AE9" s="5" t="s">
        <v>262</v>
      </c>
      <c r="AF9" s="6" t="s">
        <v>269</v>
      </c>
      <c r="AG9" s="7">
        <v>4.2</v>
      </c>
      <c r="AH9" s="6">
        <v>1</v>
      </c>
      <c r="AI9" s="8">
        <v>9.8000000000000007</v>
      </c>
      <c r="AK9" s="3" t="s">
        <v>193</v>
      </c>
      <c r="AL9" s="3" t="s">
        <v>279</v>
      </c>
      <c r="AM9" s="4">
        <v>44666.625</v>
      </c>
      <c r="AN9" s="5" t="s">
        <v>291</v>
      </c>
      <c r="AO9" s="6" t="s">
        <v>284</v>
      </c>
      <c r="AP9" s="7">
        <v>3.55</v>
      </c>
      <c r="AQ9" s="6">
        <v>1</v>
      </c>
      <c r="AR9" s="8">
        <v>9.8000000000000007</v>
      </c>
    </row>
    <row r="10" spans="1:45" x14ac:dyDescent="0.25">
      <c r="A10" s="3" t="s">
        <v>193</v>
      </c>
      <c r="B10" s="3" t="s">
        <v>89</v>
      </c>
      <c r="C10" s="4">
        <v>44671.822916666664</v>
      </c>
      <c r="D10" s="5" t="s">
        <v>197</v>
      </c>
      <c r="E10" s="6" t="s">
        <v>198</v>
      </c>
      <c r="F10" s="7">
        <v>3.95</v>
      </c>
      <c r="G10" s="6">
        <v>1</v>
      </c>
      <c r="H10" s="8">
        <v>9.8000000000000007</v>
      </c>
      <c r="J10" s="3" t="s">
        <v>193</v>
      </c>
      <c r="K10" s="3" t="s">
        <v>207</v>
      </c>
      <c r="L10" s="4">
        <v>44661.625</v>
      </c>
      <c r="M10" s="5" t="s">
        <v>222</v>
      </c>
      <c r="N10" s="6" t="s">
        <v>223</v>
      </c>
      <c r="O10" s="7">
        <v>4.9000000000000004</v>
      </c>
      <c r="P10" s="6">
        <v>1</v>
      </c>
      <c r="Q10" s="8">
        <v>9.8000000000000007</v>
      </c>
      <c r="S10" s="3" t="s">
        <v>193</v>
      </c>
      <c r="T10" s="3" t="s">
        <v>232</v>
      </c>
      <c r="U10" s="4">
        <v>44666.625</v>
      </c>
      <c r="V10" s="5" t="s">
        <v>234</v>
      </c>
      <c r="W10" s="6" t="s">
        <v>245</v>
      </c>
      <c r="X10" s="7">
        <v>3.8</v>
      </c>
      <c r="Y10" s="6">
        <v>1</v>
      </c>
      <c r="Z10" s="8">
        <v>9.8000000000000007</v>
      </c>
      <c r="AB10" s="3" t="s">
        <v>193</v>
      </c>
      <c r="AC10" s="3" t="s">
        <v>256</v>
      </c>
      <c r="AD10" s="4">
        <v>44666.625</v>
      </c>
      <c r="AE10" s="5" t="s">
        <v>264</v>
      </c>
      <c r="AF10" s="6" t="s">
        <v>270</v>
      </c>
      <c r="AG10" s="7">
        <v>3.95</v>
      </c>
      <c r="AH10" s="6">
        <v>1</v>
      </c>
      <c r="AI10" s="8">
        <v>9.8000000000000007</v>
      </c>
      <c r="AK10" s="3" t="s">
        <v>193</v>
      </c>
      <c r="AL10" s="3" t="s">
        <v>279</v>
      </c>
      <c r="AM10" s="4">
        <v>44666.625</v>
      </c>
      <c r="AN10" s="5" t="s">
        <v>292</v>
      </c>
      <c r="AO10" s="6" t="s">
        <v>280</v>
      </c>
      <c r="AP10" s="7">
        <v>4.2</v>
      </c>
      <c r="AQ10" s="6">
        <v>1</v>
      </c>
      <c r="AR10" s="8">
        <v>9.8000000000000007</v>
      </c>
    </row>
    <row r="11" spans="1:45" x14ac:dyDescent="0.25">
      <c r="A11" s="3" t="s">
        <v>193</v>
      </c>
      <c r="B11" s="3" t="s">
        <v>89</v>
      </c>
      <c r="C11" s="4">
        <v>44674.520833333336</v>
      </c>
      <c r="D11" s="5" t="s">
        <v>198</v>
      </c>
      <c r="E11" s="6" t="s">
        <v>195</v>
      </c>
      <c r="F11" s="7">
        <v>3.8</v>
      </c>
      <c r="G11" s="6">
        <v>1</v>
      </c>
      <c r="H11" s="8">
        <v>9.8000000000000007</v>
      </c>
      <c r="J11" s="3" t="s">
        <v>193</v>
      </c>
      <c r="K11" s="3" t="s">
        <v>207</v>
      </c>
      <c r="L11" s="4">
        <v>44666.625</v>
      </c>
      <c r="M11" s="6" t="s">
        <v>219</v>
      </c>
      <c r="N11" s="5" t="s">
        <v>223</v>
      </c>
      <c r="O11" s="7">
        <v>3.75</v>
      </c>
      <c r="P11" s="6">
        <v>1</v>
      </c>
      <c r="Q11" s="8">
        <v>9.8000000000000007</v>
      </c>
      <c r="S11" s="3" t="s">
        <v>193</v>
      </c>
      <c r="T11" s="3" t="s">
        <v>232</v>
      </c>
      <c r="U11" s="4">
        <v>44666.625</v>
      </c>
      <c r="V11" s="5" t="s">
        <v>246</v>
      </c>
      <c r="W11" s="6" t="s">
        <v>235</v>
      </c>
      <c r="X11" s="7">
        <v>3.95</v>
      </c>
      <c r="Y11" s="6">
        <v>1</v>
      </c>
      <c r="Z11" s="8">
        <v>9.8000000000000007</v>
      </c>
      <c r="AB11" s="3" t="s">
        <v>193</v>
      </c>
      <c r="AC11" s="3" t="s">
        <v>256</v>
      </c>
      <c r="AD11" s="4">
        <v>44666.625</v>
      </c>
      <c r="AE11" s="6" t="s">
        <v>266</v>
      </c>
      <c r="AF11" s="5" t="s">
        <v>259</v>
      </c>
      <c r="AG11" s="7">
        <v>3.55</v>
      </c>
      <c r="AH11" s="6">
        <v>1</v>
      </c>
      <c r="AI11" s="8">
        <v>9.8000000000000007</v>
      </c>
      <c r="AK11" s="3" t="s">
        <v>193</v>
      </c>
      <c r="AL11" s="3" t="s">
        <v>279</v>
      </c>
      <c r="AM11" s="4">
        <v>44666.625</v>
      </c>
      <c r="AN11" s="6" t="s">
        <v>293</v>
      </c>
      <c r="AO11" s="5" t="s">
        <v>286</v>
      </c>
      <c r="AP11" s="7">
        <v>3.5</v>
      </c>
      <c r="AQ11" s="6">
        <v>1</v>
      </c>
      <c r="AR11" s="8">
        <v>9.8000000000000007</v>
      </c>
    </row>
    <row r="12" spans="1:45" x14ac:dyDescent="0.25">
      <c r="A12" s="3" t="s">
        <v>193</v>
      </c>
      <c r="B12" s="3" t="s">
        <v>89</v>
      </c>
      <c r="C12" s="4">
        <v>44674.729166666664</v>
      </c>
      <c r="D12" s="6" t="s">
        <v>205</v>
      </c>
      <c r="E12" s="5" t="s">
        <v>202</v>
      </c>
      <c r="F12" s="7">
        <v>3.9</v>
      </c>
      <c r="G12" s="6">
        <v>0</v>
      </c>
      <c r="H12" s="8">
        <v>-29</v>
      </c>
      <c r="J12" s="3" t="s">
        <v>193</v>
      </c>
      <c r="K12" s="3" t="s">
        <v>207</v>
      </c>
      <c r="L12" s="4">
        <v>44666.625</v>
      </c>
      <c r="M12" s="6" t="s">
        <v>213</v>
      </c>
      <c r="N12" s="5" t="s">
        <v>208</v>
      </c>
      <c r="O12" s="7">
        <v>3.9</v>
      </c>
      <c r="P12" s="6">
        <v>1</v>
      </c>
      <c r="Q12" s="8">
        <v>9.8000000000000007</v>
      </c>
      <c r="S12" s="3" t="s">
        <v>193</v>
      </c>
      <c r="T12" s="3" t="s">
        <v>232</v>
      </c>
      <c r="U12" s="4">
        <v>44666.625</v>
      </c>
      <c r="V12" s="6" t="s">
        <v>247</v>
      </c>
      <c r="W12" s="5" t="s">
        <v>248</v>
      </c>
      <c r="X12" s="7">
        <v>4</v>
      </c>
      <c r="Y12" s="6">
        <v>1</v>
      </c>
      <c r="Z12" s="8">
        <v>9.8000000000000007</v>
      </c>
      <c r="AB12" s="3" t="s">
        <v>193</v>
      </c>
      <c r="AC12" s="3" t="s">
        <v>256</v>
      </c>
      <c r="AD12" s="4">
        <v>44666.625</v>
      </c>
      <c r="AE12" s="5" t="s">
        <v>271</v>
      </c>
      <c r="AF12" s="6" t="s">
        <v>261</v>
      </c>
      <c r="AG12" s="7">
        <v>3.3</v>
      </c>
      <c r="AH12" s="6">
        <v>1</v>
      </c>
      <c r="AI12" s="8">
        <v>9.8000000000000007</v>
      </c>
      <c r="AK12" s="3" t="s">
        <v>193</v>
      </c>
      <c r="AL12" s="3" t="s">
        <v>279</v>
      </c>
      <c r="AM12" s="4">
        <v>44669.625</v>
      </c>
      <c r="AN12" s="6" t="s">
        <v>284</v>
      </c>
      <c r="AO12" s="5" t="s">
        <v>292</v>
      </c>
      <c r="AP12" s="7">
        <v>3.8</v>
      </c>
      <c r="AQ12" s="6">
        <v>1</v>
      </c>
      <c r="AR12" s="8">
        <v>9.8000000000000007</v>
      </c>
    </row>
    <row r="13" spans="1:45" x14ac:dyDescent="0.25">
      <c r="A13" s="3" t="s">
        <v>193</v>
      </c>
      <c r="B13" s="3" t="s">
        <v>89</v>
      </c>
      <c r="C13" s="4">
        <v>44675.583333333336</v>
      </c>
      <c r="D13" s="5" t="s">
        <v>199</v>
      </c>
      <c r="E13" s="6" t="s">
        <v>196</v>
      </c>
      <c r="F13" s="7">
        <v>3.55</v>
      </c>
      <c r="G13" s="6">
        <v>0</v>
      </c>
      <c r="H13" s="8">
        <v>-25.5</v>
      </c>
      <c r="J13" s="3" t="s">
        <v>193</v>
      </c>
      <c r="K13" s="3" t="s">
        <v>207</v>
      </c>
      <c r="L13" s="4">
        <v>44666.625</v>
      </c>
      <c r="M13" s="5" t="s">
        <v>224</v>
      </c>
      <c r="N13" s="6" t="s">
        <v>210</v>
      </c>
      <c r="O13" s="7">
        <v>3.6</v>
      </c>
      <c r="P13" s="6">
        <v>0</v>
      </c>
      <c r="Q13" s="8">
        <v>-26</v>
      </c>
      <c r="S13" s="3" t="s">
        <v>193</v>
      </c>
      <c r="T13" s="3" t="s">
        <v>232</v>
      </c>
      <c r="U13" s="4">
        <v>44666.625</v>
      </c>
      <c r="V13" s="5" t="s">
        <v>249</v>
      </c>
      <c r="W13" s="6" t="s">
        <v>250</v>
      </c>
      <c r="X13" s="7">
        <v>3.6</v>
      </c>
      <c r="Y13" s="6">
        <v>1</v>
      </c>
      <c r="Z13" s="8">
        <v>9.8000000000000007</v>
      </c>
      <c r="AB13" s="3" t="s">
        <v>193</v>
      </c>
      <c r="AC13" s="3" t="s">
        <v>256</v>
      </c>
      <c r="AD13" s="4">
        <v>44666.625</v>
      </c>
      <c r="AE13" s="5" t="s">
        <v>272</v>
      </c>
      <c r="AF13" s="6" t="s">
        <v>263</v>
      </c>
      <c r="AG13" s="7">
        <v>4.5999999999999996</v>
      </c>
      <c r="AH13" s="6">
        <v>1</v>
      </c>
      <c r="AI13" s="8">
        <v>9.8000000000000007</v>
      </c>
      <c r="AK13" s="3" t="s">
        <v>193</v>
      </c>
      <c r="AL13" s="3" t="s">
        <v>279</v>
      </c>
      <c r="AM13" s="4">
        <v>44669.625</v>
      </c>
      <c r="AN13" s="6" t="s">
        <v>294</v>
      </c>
      <c r="AO13" s="5" t="s">
        <v>293</v>
      </c>
      <c r="AP13" s="7">
        <v>3.75</v>
      </c>
      <c r="AQ13" s="6">
        <v>1</v>
      </c>
      <c r="AR13" s="8">
        <v>9.8000000000000007</v>
      </c>
    </row>
    <row r="14" spans="1:45" x14ac:dyDescent="0.25">
      <c r="A14" s="3" t="s">
        <v>193</v>
      </c>
      <c r="B14" s="3" t="s">
        <v>89</v>
      </c>
      <c r="C14" s="4">
        <v>44675.583333333336</v>
      </c>
      <c r="D14" s="5" t="s">
        <v>197</v>
      </c>
      <c r="E14" s="6" t="s">
        <v>203</v>
      </c>
      <c r="F14" s="7">
        <v>4.7</v>
      </c>
      <c r="G14" s="6">
        <v>1</v>
      </c>
      <c r="H14" s="8">
        <v>9.8000000000000007</v>
      </c>
      <c r="J14" s="3" t="s">
        <v>193</v>
      </c>
      <c r="K14" s="3" t="s">
        <v>207</v>
      </c>
      <c r="L14" s="4">
        <v>44666.625</v>
      </c>
      <c r="M14" s="5" t="s">
        <v>220</v>
      </c>
      <c r="N14" s="6" t="s">
        <v>209</v>
      </c>
      <c r="O14" s="7">
        <v>3.75</v>
      </c>
      <c r="P14" s="6">
        <v>1</v>
      </c>
      <c r="Q14" s="8">
        <v>9.8000000000000007</v>
      </c>
      <c r="S14" s="3" t="s">
        <v>193</v>
      </c>
      <c r="T14" s="3" t="s">
        <v>232</v>
      </c>
      <c r="U14" s="4">
        <v>44666.625</v>
      </c>
      <c r="V14" s="5" t="s">
        <v>251</v>
      </c>
      <c r="W14" s="6" t="s">
        <v>241</v>
      </c>
      <c r="X14" s="7">
        <v>3.7</v>
      </c>
      <c r="Y14" s="6">
        <v>0</v>
      </c>
      <c r="Z14" s="8">
        <v>-27</v>
      </c>
      <c r="AB14" s="3" t="s">
        <v>193</v>
      </c>
      <c r="AC14" s="3" t="s">
        <v>256</v>
      </c>
      <c r="AD14" s="4">
        <v>44666.625</v>
      </c>
      <c r="AE14" s="6" t="s">
        <v>273</v>
      </c>
      <c r="AF14" s="5" t="s">
        <v>267</v>
      </c>
      <c r="AG14" s="7">
        <v>3.35</v>
      </c>
      <c r="AH14" s="6">
        <v>1</v>
      </c>
      <c r="AI14" s="8">
        <v>9.8000000000000007</v>
      </c>
      <c r="AK14" s="3" t="s">
        <v>193</v>
      </c>
      <c r="AL14" s="3" t="s">
        <v>279</v>
      </c>
      <c r="AM14" s="4">
        <v>44669.625</v>
      </c>
      <c r="AN14" s="6" t="s">
        <v>288</v>
      </c>
      <c r="AO14" s="5" t="s">
        <v>285</v>
      </c>
      <c r="AP14" s="7">
        <v>3.65</v>
      </c>
      <c r="AQ14" s="6">
        <v>1</v>
      </c>
      <c r="AR14" s="8">
        <v>9.8000000000000007</v>
      </c>
    </row>
    <row r="15" spans="1:45" x14ac:dyDescent="0.25">
      <c r="A15" s="25" t="s">
        <v>193</v>
      </c>
      <c r="B15" s="25" t="s">
        <v>89</v>
      </c>
      <c r="C15" s="4">
        <v>44681.520833333336</v>
      </c>
      <c r="D15" s="6" t="s">
        <v>918</v>
      </c>
      <c r="E15" s="5" t="s">
        <v>201</v>
      </c>
      <c r="F15" s="7">
        <v>5</v>
      </c>
      <c r="G15" s="6">
        <v>1</v>
      </c>
      <c r="H15" s="8">
        <v>9.8000000000000007</v>
      </c>
      <c r="J15" s="3" t="s">
        <v>193</v>
      </c>
      <c r="K15" s="3" t="s">
        <v>207</v>
      </c>
      <c r="L15" s="4">
        <v>44666.625</v>
      </c>
      <c r="M15" s="5" t="s">
        <v>216</v>
      </c>
      <c r="N15" s="6" t="s">
        <v>215</v>
      </c>
      <c r="O15" s="7">
        <v>3.75</v>
      </c>
      <c r="P15" s="6">
        <v>0</v>
      </c>
      <c r="Q15" s="8">
        <v>-27.5</v>
      </c>
      <c r="S15" s="3" t="s">
        <v>193</v>
      </c>
      <c r="T15" s="3" t="s">
        <v>232</v>
      </c>
      <c r="U15" s="4">
        <v>44666.625</v>
      </c>
      <c r="V15" s="5" t="s">
        <v>238</v>
      </c>
      <c r="W15" s="6" t="s">
        <v>252</v>
      </c>
      <c r="X15" s="7">
        <v>3.85</v>
      </c>
      <c r="Y15" s="6">
        <v>1</v>
      </c>
      <c r="Z15" s="8">
        <v>9.8000000000000007</v>
      </c>
      <c r="AB15" s="3" t="s">
        <v>193</v>
      </c>
      <c r="AC15" s="3" t="s">
        <v>256</v>
      </c>
      <c r="AD15" s="4">
        <v>44666.625</v>
      </c>
      <c r="AE15" s="6" t="s">
        <v>268</v>
      </c>
      <c r="AF15" s="5" t="s">
        <v>265</v>
      </c>
      <c r="AG15" s="7">
        <v>3.45</v>
      </c>
      <c r="AH15" s="6">
        <v>1</v>
      </c>
      <c r="AI15" s="8">
        <v>9.8000000000000007</v>
      </c>
      <c r="AK15" s="3" t="s">
        <v>193</v>
      </c>
      <c r="AL15" s="3" t="s">
        <v>279</v>
      </c>
      <c r="AM15" s="4">
        <v>44674.625</v>
      </c>
      <c r="AN15" s="5" t="s">
        <v>295</v>
      </c>
      <c r="AO15" s="6" t="s">
        <v>288</v>
      </c>
      <c r="AP15" s="7">
        <v>3.75</v>
      </c>
      <c r="AQ15" s="6">
        <v>1</v>
      </c>
      <c r="AR15" s="8">
        <v>9.8000000000000007</v>
      </c>
    </row>
    <row r="16" spans="1:45" x14ac:dyDescent="0.25">
      <c r="A16" s="25" t="s">
        <v>193</v>
      </c>
      <c r="B16" s="25" t="s">
        <v>89</v>
      </c>
      <c r="C16" s="4">
        <v>44682.583333333336</v>
      </c>
      <c r="D16" s="6" t="s">
        <v>194</v>
      </c>
      <c r="E16" s="5" t="s">
        <v>197</v>
      </c>
      <c r="F16" s="7">
        <v>4</v>
      </c>
      <c r="G16" s="6">
        <v>1</v>
      </c>
      <c r="H16" s="8">
        <v>9.8000000000000007</v>
      </c>
      <c r="J16" s="3" t="s">
        <v>193</v>
      </c>
      <c r="K16" s="3" t="s">
        <v>207</v>
      </c>
      <c r="L16" s="4">
        <v>44666.625</v>
      </c>
      <c r="M16" s="5" t="s">
        <v>221</v>
      </c>
      <c r="N16" s="6" t="s">
        <v>212</v>
      </c>
      <c r="O16" s="7">
        <v>3.8</v>
      </c>
      <c r="P16" s="6">
        <v>1</v>
      </c>
      <c r="Q16" s="8">
        <v>9.8000000000000007</v>
      </c>
      <c r="S16" s="3" t="s">
        <v>193</v>
      </c>
      <c r="T16" s="3" t="s">
        <v>232</v>
      </c>
      <c r="U16" s="4">
        <v>44669.625</v>
      </c>
      <c r="V16" s="5" t="s">
        <v>250</v>
      </c>
      <c r="W16" s="6" t="s">
        <v>242</v>
      </c>
      <c r="X16" s="7">
        <v>4.0999999999999996</v>
      </c>
      <c r="Y16" s="6">
        <v>0</v>
      </c>
      <c r="Z16" s="8">
        <v>-31</v>
      </c>
      <c r="AB16" s="3" t="s">
        <v>193</v>
      </c>
      <c r="AC16" s="3" t="s">
        <v>256</v>
      </c>
      <c r="AD16" s="4">
        <v>44666.625</v>
      </c>
      <c r="AE16" s="5" t="s">
        <v>274</v>
      </c>
      <c r="AF16" s="6" t="s">
        <v>275</v>
      </c>
      <c r="AG16" s="7">
        <v>3.85</v>
      </c>
      <c r="AH16" s="6">
        <v>1</v>
      </c>
      <c r="AI16" s="8">
        <v>9.8000000000000007</v>
      </c>
      <c r="AK16" s="3" t="s">
        <v>193</v>
      </c>
      <c r="AL16" s="3" t="s">
        <v>279</v>
      </c>
      <c r="AM16" s="4">
        <v>44674.625</v>
      </c>
      <c r="AN16" s="5" t="s">
        <v>292</v>
      </c>
      <c r="AO16" s="6" t="s">
        <v>294</v>
      </c>
      <c r="AP16" s="7">
        <v>5</v>
      </c>
      <c r="AQ16" s="6">
        <v>0</v>
      </c>
      <c r="AR16" s="8">
        <v>-40</v>
      </c>
    </row>
    <row r="17" spans="1:44" x14ac:dyDescent="0.25">
      <c r="A17" s="25" t="s">
        <v>193</v>
      </c>
      <c r="B17" s="25" t="s">
        <v>89</v>
      </c>
      <c r="C17" s="4">
        <v>44682.6875</v>
      </c>
      <c r="D17" s="6" t="s">
        <v>203</v>
      </c>
      <c r="E17" s="5" t="s">
        <v>198</v>
      </c>
      <c r="F17" s="7">
        <v>4.0999999999999996</v>
      </c>
      <c r="G17" s="6">
        <v>1</v>
      </c>
      <c r="H17" s="8">
        <v>9.8000000000000007</v>
      </c>
      <c r="J17" s="3" t="s">
        <v>193</v>
      </c>
      <c r="K17" s="3" t="s">
        <v>207</v>
      </c>
      <c r="L17" s="4">
        <v>44666.625</v>
      </c>
      <c r="M17" s="5" t="s">
        <v>225</v>
      </c>
      <c r="N17" s="6" t="s">
        <v>226</v>
      </c>
      <c r="O17" s="7">
        <v>4.0999999999999996</v>
      </c>
      <c r="P17" s="6">
        <v>1</v>
      </c>
      <c r="Q17" s="8">
        <v>9.8000000000000007</v>
      </c>
      <c r="S17" s="3" t="s">
        <v>193</v>
      </c>
      <c r="T17" s="3" t="s">
        <v>232</v>
      </c>
      <c r="U17" s="4">
        <v>44669.625</v>
      </c>
      <c r="V17" s="6" t="s">
        <v>239</v>
      </c>
      <c r="W17" s="5" t="s">
        <v>234</v>
      </c>
      <c r="X17" s="7">
        <v>3.8</v>
      </c>
      <c r="Y17" s="6">
        <v>0</v>
      </c>
      <c r="Z17" s="8">
        <v>-28</v>
      </c>
      <c r="AB17" s="3" t="s">
        <v>193</v>
      </c>
      <c r="AC17" s="3" t="s">
        <v>256</v>
      </c>
      <c r="AD17" s="4">
        <v>44669.625</v>
      </c>
      <c r="AE17" s="5" t="s">
        <v>267</v>
      </c>
      <c r="AF17" s="6" t="s">
        <v>266</v>
      </c>
      <c r="AG17" s="7">
        <v>4.9000000000000004</v>
      </c>
      <c r="AH17" s="6">
        <v>1</v>
      </c>
      <c r="AI17" s="8">
        <v>9.8000000000000007</v>
      </c>
      <c r="AK17" s="3" t="s">
        <v>193</v>
      </c>
      <c r="AL17" s="3" t="s">
        <v>279</v>
      </c>
      <c r="AM17" s="4">
        <v>44677.822916666664</v>
      </c>
      <c r="AN17" s="5" t="s">
        <v>296</v>
      </c>
      <c r="AO17" s="6" t="s">
        <v>284</v>
      </c>
      <c r="AP17" s="7">
        <v>3.6</v>
      </c>
      <c r="AQ17" s="6">
        <v>0</v>
      </c>
      <c r="AR17" s="8">
        <v>-26</v>
      </c>
    </row>
    <row r="18" spans="1:44" x14ac:dyDescent="0.25">
      <c r="A18" s="25" t="s">
        <v>193</v>
      </c>
      <c r="B18" s="25" t="s">
        <v>89</v>
      </c>
      <c r="C18" s="4">
        <v>44683.833333333336</v>
      </c>
      <c r="D18" s="5" t="s">
        <v>195</v>
      </c>
      <c r="E18" s="6" t="s">
        <v>205</v>
      </c>
      <c r="F18" s="7">
        <v>4.0999999999999996</v>
      </c>
      <c r="G18" s="6">
        <v>1</v>
      </c>
      <c r="H18" s="8">
        <v>9.8000000000000007</v>
      </c>
      <c r="J18" s="3" t="s">
        <v>193</v>
      </c>
      <c r="K18" s="3" t="s">
        <v>207</v>
      </c>
      <c r="L18" s="4">
        <v>44666.729166666664</v>
      </c>
      <c r="M18" s="5" t="s">
        <v>227</v>
      </c>
      <c r="N18" s="6" t="s">
        <v>228</v>
      </c>
      <c r="O18" s="7">
        <v>3.6</v>
      </c>
      <c r="P18" s="6">
        <v>0</v>
      </c>
      <c r="Q18" s="8">
        <v>-26</v>
      </c>
      <c r="S18" s="3" t="s">
        <v>193</v>
      </c>
      <c r="T18" s="3" t="s">
        <v>232</v>
      </c>
      <c r="U18" s="4">
        <v>44669.625</v>
      </c>
      <c r="V18" s="5" t="s">
        <v>243</v>
      </c>
      <c r="W18" s="6" t="s">
        <v>251</v>
      </c>
      <c r="X18" s="7">
        <v>3.8</v>
      </c>
      <c r="Y18" s="6">
        <v>1</v>
      </c>
      <c r="Z18" s="8">
        <v>9.8000000000000007</v>
      </c>
      <c r="AB18" s="3" t="s">
        <v>193</v>
      </c>
      <c r="AC18" s="3" t="s">
        <v>256</v>
      </c>
      <c r="AD18" s="4">
        <v>44669.625</v>
      </c>
      <c r="AE18" s="6" t="s">
        <v>261</v>
      </c>
      <c r="AF18" s="5" t="s">
        <v>264</v>
      </c>
      <c r="AG18" s="7">
        <v>3.7</v>
      </c>
      <c r="AH18" s="6">
        <v>1</v>
      </c>
      <c r="AI18" s="8">
        <v>9.8000000000000007</v>
      </c>
      <c r="AK18" s="25" t="s">
        <v>193</v>
      </c>
      <c r="AL18" s="25" t="s">
        <v>279</v>
      </c>
      <c r="AM18" s="4">
        <v>44681.625</v>
      </c>
      <c r="AN18" s="6" t="s">
        <v>280</v>
      </c>
      <c r="AO18" s="5" t="s">
        <v>293</v>
      </c>
      <c r="AP18" s="7">
        <v>4.5999999999999996</v>
      </c>
      <c r="AQ18" s="6">
        <v>0</v>
      </c>
      <c r="AR18" s="8">
        <v>-36</v>
      </c>
    </row>
    <row r="19" spans="1:44" x14ac:dyDescent="0.25">
      <c r="A19" s="25" t="s">
        <v>193</v>
      </c>
      <c r="B19" s="25" t="s">
        <v>89</v>
      </c>
      <c r="C19" s="4">
        <v>44688.625</v>
      </c>
      <c r="D19" s="5" t="s">
        <v>1035</v>
      </c>
      <c r="E19" s="6" t="s">
        <v>1036</v>
      </c>
      <c r="F19" s="7">
        <v>4.3</v>
      </c>
      <c r="G19" s="6">
        <v>1</v>
      </c>
      <c r="H19" s="8">
        <v>9.8000000000000007</v>
      </c>
      <c r="J19" s="3" t="s">
        <v>193</v>
      </c>
      <c r="K19" s="3" t="s">
        <v>207</v>
      </c>
      <c r="L19" s="4">
        <v>44666.833333333336</v>
      </c>
      <c r="M19" s="6" t="s">
        <v>217</v>
      </c>
      <c r="N19" s="5" t="s">
        <v>222</v>
      </c>
      <c r="O19" s="7">
        <v>4.0999999999999996</v>
      </c>
      <c r="P19" s="6">
        <v>1</v>
      </c>
      <c r="Q19" s="8">
        <v>9.8000000000000007</v>
      </c>
      <c r="S19" s="3" t="s">
        <v>193</v>
      </c>
      <c r="T19" s="3" t="s">
        <v>232</v>
      </c>
      <c r="U19" s="4">
        <v>44670.822916666664</v>
      </c>
      <c r="V19" s="6" t="s">
        <v>241</v>
      </c>
      <c r="W19" s="5" t="s">
        <v>237</v>
      </c>
      <c r="X19" s="7">
        <v>4</v>
      </c>
      <c r="Y19" s="6">
        <v>1</v>
      </c>
      <c r="Z19" s="8">
        <v>9.8000000000000007</v>
      </c>
      <c r="AB19" s="3" t="s">
        <v>193</v>
      </c>
      <c r="AC19" s="3" t="s">
        <v>256</v>
      </c>
      <c r="AD19" s="4">
        <v>44669.625</v>
      </c>
      <c r="AE19" s="5" t="s">
        <v>257</v>
      </c>
      <c r="AF19" s="6" t="s">
        <v>273</v>
      </c>
      <c r="AG19" s="7">
        <v>3.5</v>
      </c>
      <c r="AH19" s="6">
        <v>0</v>
      </c>
      <c r="AI19" s="8">
        <v>-25</v>
      </c>
      <c r="AK19" s="25" t="s">
        <v>193</v>
      </c>
      <c r="AL19" s="25" t="s">
        <v>279</v>
      </c>
      <c r="AM19" s="4">
        <v>44681.722222222219</v>
      </c>
      <c r="AN19" s="5" t="s">
        <v>286</v>
      </c>
      <c r="AO19" s="6" t="s">
        <v>285</v>
      </c>
      <c r="AP19" s="7">
        <v>4.4000000000000004</v>
      </c>
      <c r="AQ19" s="6">
        <v>1</v>
      </c>
      <c r="AR19" s="8">
        <v>9.8000000000000007</v>
      </c>
    </row>
    <row r="20" spans="1:44" x14ac:dyDescent="0.25">
      <c r="A20" s="25" t="s">
        <v>193</v>
      </c>
      <c r="B20" s="25" t="s">
        <v>89</v>
      </c>
      <c r="C20" s="4">
        <v>44689.583333333336</v>
      </c>
      <c r="D20" s="6" t="s">
        <v>1079</v>
      </c>
      <c r="E20" s="5" t="s">
        <v>203</v>
      </c>
      <c r="F20" s="7">
        <v>3.95</v>
      </c>
      <c r="G20" s="6">
        <v>1</v>
      </c>
      <c r="H20" s="8">
        <v>9.8000000000000007</v>
      </c>
      <c r="J20" s="3" t="s">
        <v>193</v>
      </c>
      <c r="K20" s="3" t="s">
        <v>207</v>
      </c>
      <c r="L20" s="4">
        <v>44669.520833333336</v>
      </c>
      <c r="M20" s="5" t="s">
        <v>210</v>
      </c>
      <c r="N20" s="6" t="s">
        <v>227</v>
      </c>
      <c r="O20" s="7">
        <v>3.75</v>
      </c>
      <c r="P20" s="6">
        <v>1</v>
      </c>
      <c r="Q20" s="8">
        <v>9.8000000000000007</v>
      </c>
      <c r="S20" s="3" t="s">
        <v>193</v>
      </c>
      <c r="T20" s="3" t="s">
        <v>232</v>
      </c>
      <c r="U20" s="4">
        <v>44674.625</v>
      </c>
      <c r="V20" s="5" t="s">
        <v>251</v>
      </c>
      <c r="W20" s="6" t="s">
        <v>235</v>
      </c>
      <c r="X20" s="7">
        <v>3.7</v>
      </c>
      <c r="Y20" s="6">
        <v>1</v>
      </c>
      <c r="Z20" s="8">
        <v>9.8000000000000007</v>
      </c>
      <c r="AB20" s="3" t="s">
        <v>193</v>
      </c>
      <c r="AC20" s="3" t="s">
        <v>256</v>
      </c>
      <c r="AD20" s="4">
        <v>44669.625</v>
      </c>
      <c r="AE20" s="5" t="s">
        <v>259</v>
      </c>
      <c r="AF20" s="6" t="s">
        <v>258</v>
      </c>
      <c r="AG20" s="7">
        <v>3.95</v>
      </c>
      <c r="AH20" s="6">
        <v>1</v>
      </c>
      <c r="AI20" s="8">
        <v>9.8000000000000007</v>
      </c>
      <c r="AK20" s="25" t="s">
        <v>193</v>
      </c>
      <c r="AL20" s="25" t="s">
        <v>279</v>
      </c>
      <c r="AM20" s="4">
        <v>44688.625</v>
      </c>
      <c r="AN20" s="5" t="s">
        <v>288</v>
      </c>
      <c r="AO20" s="6" t="s">
        <v>294</v>
      </c>
      <c r="AP20" s="7">
        <v>3.75</v>
      </c>
      <c r="AQ20" s="6">
        <v>1</v>
      </c>
      <c r="AR20" s="8">
        <v>9.8000000000000007</v>
      </c>
    </row>
    <row r="21" spans="1:44" x14ac:dyDescent="0.25">
      <c r="A21" s="25" t="s">
        <v>193</v>
      </c>
      <c r="B21" s="25" t="s">
        <v>89</v>
      </c>
      <c r="C21" s="4">
        <v>44692.8125</v>
      </c>
      <c r="D21" s="6" t="s">
        <v>1110</v>
      </c>
      <c r="E21" s="5" t="s">
        <v>197</v>
      </c>
      <c r="F21" s="7">
        <v>4.4000000000000004</v>
      </c>
      <c r="G21" s="6">
        <v>1</v>
      </c>
      <c r="H21" s="8">
        <v>9.8000000000000007</v>
      </c>
      <c r="J21" s="3" t="s">
        <v>193</v>
      </c>
      <c r="K21" s="3" t="s">
        <v>207</v>
      </c>
      <c r="L21" s="4">
        <v>44669.625</v>
      </c>
      <c r="M21" s="5" t="s">
        <v>208</v>
      </c>
      <c r="N21" s="6" t="s">
        <v>221</v>
      </c>
      <c r="O21" s="7">
        <v>3.55</v>
      </c>
      <c r="P21" s="6">
        <v>1</v>
      </c>
      <c r="Q21" s="8">
        <v>9.8000000000000007</v>
      </c>
      <c r="S21" s="3" t="s">
        <v>193</v>
      </c>
      <c r="T21" s="3" t="s">
        <v>232</v>
      </c>
      <c r="U21" s="4">
        <v>44674.625</v>
      </c>
      <c r="V21" s="6" t="s">
        <v>253</v>
      </c>
      <c r="W21" s="5" t="s">
        <v>254</v>
      </c>
      <c r="X21" s="7">
        <v>4.0999999999999996</v>
      </c>
      <c r="Y21" s="6">
        <v>0</v>
      </c>
      <c r="Z21" s="8">
        <v>-31</v>
      </c>
      <c r="AB21" s="3" t="s">
        <v>193</v>
      </c>
      <c r="AC21" s="3" t="s">
        <v>256</v>
      </c>
      <c r="AD21" s="4">
        <v>44669.625</v>
      </c>
      <c r="AE21" s="6" t="s">
        <v>263</v>
      </c>
      <c r="AF21" s="5" t="s">
        <v>276</v>
      </c>
      <c r="AG21" s="7">
        <v>4</v>
      </c>
      <c r="AH21" s="6">
        <v>0</v>
      </c>
      <c r="AI21" s="8">
        <v>-30</v>
      </c>
      <c r="AK21" s="25" t="s">
        <v>193</v>
      </c>
      <c r="AL21" s="25" t="s">
        <v>279</v>
      </c>
      <c r="AM21" s="4">
        <v>44688.625</v>
      </c>
      <c r="AN21" s="6" t="s">
        <v>290</v>
      </c>
      <c r="AO21" s="5" t="s">
        <v>280</v>
      </c>
      <c r="AP21" s="7">
        <v>3.7</v>
      </c>
      <c r="AQ21" s="6">
        <v>1</v>
      </c>
      <c r="AR21" s="8">
        <v>9.8000000000000007</v>
      </c>
    </row>
    <row r="22" spans="1:44" x14ac:dyDescent="0.25">
      <c r="A22" s="25" t="s">
        <v>193</v>
      </c>
      <c r="B22" s="25" t="s">
        <v>89</v>
      </c>
      <c r="C22" s="4">
        <v>44692.822916666664</v>
      </c>
      <c r="D22" s="6" t="s">
        <v>1036</v>
      </c>
      <c r="E22" s="5" t="s">
        <v>194</v>
      </c>
      <c r="F22" s="7">
        <v>4</v>
      </c>
      <c r="G22" s="6">
        <v>0</v>
      </c>
      <c r="H22" s="8">
        <v>-30</v>
      </c>
      <c r="J22" s="3" t="s">
        <v>193</v>
      </c>
      <c r="K22" s="3" t="s">
        <v>207</v>
      </c>
      <c r="L22" s="4">
        <v>44669.625</v>
      </c>
      <c r="M22" s="5" t="s">
        <v>209</v>
      </c>
      <c r="N22" s="6" t="s">
        <v>219</v>
      </c>
      <c r="O22" s="7">
        <v>3.45</v>
      </c>
      <c r="P22" s="6">
        <v>1</v>
      </c>
      <c r="Q22" s="8">
        <v>9.8000000000000007</v>
      </c>
      <c r="S22" s="3" t="s">
        <v>193</v>
      </c>
      <c r="T22" s="3" t="s">
        <v>232</v>
      </c>
      <c r="U22" s="4">
        <v>44674.625</v>
      </c>
      <c r="V22" s="5" t="s">
        <v>236</v>
      </c>
      <c r="W22" s="6" t="s">
        <v>245</v>
      </c>
      <c r="X22" s="7">
        <v>3.6</v>
      </c>
      <c r="Y22" s="6">
        <v>0</v>
      </c>
      <c r="Z22" s="8">
        <v>-26</v>
      </c>
      <c r="AB22" s="3" t="s">
        <v>193</v>
      </c>
      <c r="AC22" s="3" t="s">
        <v>256</v>
      </c>
      <c r="AD22" s="4">
        <v>44669.625</v>
      </c>
      <c r="AE22" s="5" t="s">
        <v>277</v>
      </c>
      <c r="AF22" s="6" t="s">
        <v>272</v>
      </c>
      <c r="AG22" s="7">
        <v>3.7</v>
      </c>
      <c r="AH22" s="6">
        <v>1</v>
      </c>
      <c r="AI22" s="8">
        <v>9.8000000000000007</v>
      </c>
      <c r="AK22" s="25" t="s">
        <v>193</v>
      </c>
      <c r="AL22" s="25" t="s">
        <v>279</v>
      </c>
      <c r="AM22" s="4">
        <v>44688.625</v>
      </c>
      <c r="AN22" s="5" t="s">
        <v>1037</v>
      </c>
      <c r="AO22" s="6" t="s">
        <v>284</v>
      </c>
      <c r="AP22" s="7">
        <v>4.2</v>
      </c>
      <c r="AQ22" s="6">
        <v>0</v>
      </c>
      <c r="AR22" s="8">
        <v>-32</v>
      </c>
    </row>
    <row r="23" spans="1:44" x14ac:dyDescent="0.25">
      <c r="A23" s="25" t="s">
        <v>193</v>
      </c>
      <c r="B23" s="25" t="s">
        <v>89</v>
      </c>
      <c r="C23" s="4">
        <v>44696.583333333336</v>
      </c>
      <c r="D23" s="6" t="s">
        <v>1036</v>
      </c>
      <c r="E23" s="5" t="s">
        <v>1188</v>
      </c>
      <c r="F23" s="7">
        <v>3.95</v>
      </c>
      <c r="G23" s="6">
        <v>1</v>
      </c>
      <c r="H23" s="8">
        <v>9.8000000000000007</v>
      </c>
      <c r="J23" s="3" t="s">
        <v>193</v>
      </c>
      <c r="K23" s="3" t="s">
        <v>207</v>
      </c>
      <c r="L23" s="4">
        <v>44669.625</v>
      </c>
      <c r="M23" s="5" t="s">
        <v>215</v>
      </c>
      <c r="N23" s="6" t="s">
        <v>213</v>
      </c>
      <c r="O23" s="7">
        <v>3.75</v>
      </c>
      <c r="P23" s="6">
        <v>1</v>
      </c>
      <c r="Q23" s="8">
        <v>9.8000000000000007</v>
      </c>
      <c r="S23" s="3" t="s">
        <v>193</v>
      </c>
      <c r="T23" s="3" t="s">
        <v>232</v>
      </c>
      <c r="U23" s="4">
        <v>44674.625</v>
      </c>
      <c r="V23" s="5" t="s">
        <v>237</v>
      </c>
      <c r="W23" s="6" t="s">
        <v>248</v>
      </c>
      <c r="X23" s="7">
        <v>3.65</v>
      </c>
      <c r="Y23" s="6">
        <v>1</v>
      </c>
      <c r="Z23" s="8">
        <v>9.8000000000000007</v>
      </c>
      <c r="AB23" s="3" t="s">
        <v>193</v>
      </c>
      <c r="AC23" s="3" t="s">
        <v>256</v>
      </c>
      <c r="AD23" s="4">
        <v>44673.822916666664</v>
      </c>
      <c r="AE23" s="5" t="s">
        <v>274</v>
      </c>
      <c r="AF23" s="6" t="s">
        <v>269</v>
      </c>
      <c r="AG23" s="7">
        <v>3.85</v>
      </c>
      <c r="AH23" s="6">
        <v>1</v>
      </c>
      <c r="AI23" s="8">
        <v>9.8000000000000007</v>
      </c>
      <c r="AK23" s="25" t="s">
        <v>193</v>
      </c>
      <c r="AL23" s="25" t="s">
        <v>279</v>
      </c>
      <c r="AM23" s="4">
        <v>44691.822916666664</v>
      </c>
      <c r="AN23" s="5" t="s">
        <v>293</v>
      </c>
      <c r="AO23" s="6" t="s">
        <v>285</v>
      </c>
      <c r="AP23" s="7">
        <v>3.6</v>
      </c>
      <c r="AQ23" s="6">
        <v>1</v>
      </c>
      <c r="AR23" s="8">
        <v>9.8000000000000007</v>
      </c>
    </row>
    <row r="24" spans="1:44" x14ac:dyDescent="0.25">
      <c r="A24" s="25" t="s">
        <v>193</v>
      </c>
      <c r="B24" s="25" t="s">
        <v>89</v>
      </c>
      <c r="C24" s="4">
        <v>44696.583333333336</v>
      </c>
      <c r="D24" s="5" t="s">
        <v>1189</v>
      </c>
      <c r="E24" s="6" t="s">
        <v>1035</v>
      </c>
      <c r="F24" s="7">
        <v>3.55</v>
      </c>
      <c r="G24" s="6">
        <v>0</v>
      </c>
      <c r="H24" s="8">
        <v>-25.5</v>
      </c>
      <c r="J24" s="3" t="s">
        <v>193</v>
      </c>
      <c r="K24" s="3" t="s">
        <v>207</v>
      </c>
      <c r="L24" s="4">
        <v>44669.625</v>
      </c>
      <c r="M24" s="5" t="s">
        <v>214</v>
      </c>
      <c r="N24" s="6" t="s">
        <v>211</v>
      </c>
      <c r="O24" s="7">
        <v>3.6</v>
      </c>
      <c r="P24" s="6">
        <v>1</v>
      </c>
      <c r="Q24" s="8">
        <v>9.8000000000000007</v>
      </c>
      <c r="S24" s="3" t="s">
        <v>193</v>
      </c>
      <c r="T24" s="3" t="s">
        <v>232</v>
      </c>
      <c r="U24" s="4">
        <v>44674.625</v>
      </c>
      <c r="V24" s="5" t="s">
        <v>246</v>
      </c>
      <c r="W24" s="6" t="s">
        <v>233</v>
      </c>
      <c r="X24" s="7">
        <v>3.9</v>
      </c>
      <c r="Y24" s="6">
        <v>1</v>
      </c>
      <c r="Z24" s="8">
        <v>9.8000000000000007</v>
      </c>
      <c r="AB24" s="3" t="s">
        <v>193</v>
      </c>
      <c r="AC24" s="3" t="s">
        <v>256</v>
      </c>
      <c r="AD24" s="4">
        <v>44674.625</v>
      </c>
      <c r="AE24" s="5" t="s">
        <v>264</v>
      </c>
      <c r="AF24" s="6" t="s">
        <v>275</v>
      </c>
      <c r="AG24" s="7">
        <v>4.2</v>
      </c>
      <c r="AH24" s="6">
        <v>1</v>
      </c>
      <c r="AI24" s="8">
        <v>9.8000000000000007</v>
      </c>
      <c r="AK24" s="25" t="s">
        <v>193</v>
      </c>
      <c r="AL24" s="25" t="s">
        <v>279</v>
      </c>
      <c r="AM24" s="4">
        <v>44691.822916666664</v>
      </c>
      <c r="AN24" s="5" t="s">
        <v>296</v>
      </c>
      <c r="AO24" s="6" t="s">
        <v>295</v>
      </c>
      <c r="AP24" s="7">
        <v>3.95</v>
      </c>
      <c r="AQ24" s="6">
        <v>0</v>
      </c>
      <c r="AR24" s="8">
        <v>-29.5</v>
      </c>
    </row>
    <row r="25" spans="1:44" x14ac:dyDescent="0.25">
      <c r="A25" s="25" t="s">
        <v>193</v>
      </c>
      <c r="B25" s="25" t="s">
        <v>89</v>
      </c>
      <c r="C25" s="4">
        <v>44696.583333333336</v>
      </c>
      <c r="D25" s="5" t="s">
        <v>1190</v>
      </c>
      <c r="E25" s="6" t="s">
        <v>1079</v>
      </c>
      <c r="F25" s="7">
        <v>4.9000000000000004</v>
      </c>
      <c r="G25" s="6">
        <v>0</v>
      </c>
      <c r="H25" s="8">
        <v>-39</v>
      </c>
      <c r="J25" s="3" t="s">
        <v>193</v>
      </c>
      <c r="K25" s="3" t="s">
        <v>207</v>
      </c>
      <c r="L25" s="4">
        <v>44669.729166666664</v>
      </c>
      <c r="M25" s="6" t="s">
        <v>212</v>
      </c>
      <c r="N25" s="5" t="s">
        <v>225</v>
      </c>
      <c r="O25" s="7">
        <v>3.6</v>
      </c>
      <c r="P25" s="6">
        <v>0</v>
      </c>
      <c r="Q25" s="8">
        <v>-26</v>
      </c>
      <c r="S25" s="3" t="s">
        <v>193</v>
      </c>
      <c r="T25" s="3" t="s">
        <v>232</v>
      </c>
      <c r="U25" s="4">
        <v>44674.625</v>
      </c>
      <c r="V25" s="5" t="s">
        <v>240</v>
      </c>
      <c r="W25" s="6" t="s">
        <v>252</v>
      </c>
      <c r="X25" s="7">
        <v>4.5999999999999996</v>
      </c>
      <c r="Y25" s="6">
        <v>1</v>
      </c>
      <c r="Z25" s="8">
        <v>9.8000000000000007</v>
      </c>
      <c r="AB25" s="3" t="s">
        <v>193</v>
      </c>
      <c r="AC25" s="3" t="s">
        <v>256</v>
      </c>
      <c r="AD25" s="4">
        <v>44674.625</v>
      </c>
      <c r="AE25" s="6" t="s">
        <v>271</v>
      </c>
      <c r="AF25" s="5" t="s">
        <v>265</v>
      </c>
      <c r="AG25" s="7">
        <v>3.35</v>
      </c>
      <c r="AH25" s="6">
        <v>1</v>
      </c>
      <c r="AI25" s="8">
        <v>9.8000000000000007</v>
      </c>
      <c r="AK25" s="25" t="s">
        <v>193</v>
      </c>
      <c r="AL25" s="25" t="s">
        <v>279</v>
      </c>
      <c r="AM25" s="4">
        <v>44696.625</v>
      </c>
      <c r="AN25" s="6" t="s">
        <v>283</v>
      </c>
      <c r="AO25" s="5" t="s">
        <v>293</v>
      </c>
      <c r="AP25" s="7">
        <v>4.0999999999999996</v>
      </c>
      <c r="AQ25" s="6">
        <v>0</v>
      </c>
      <c r="AR25" s="8">
        <v>-31</v>
      </c>
    </row>
    <row r="26" spans="1:44" x14ac:dyDescent="0.25">
      <c r="A26" s="25" t="s">
        <v>193</v>
      </c>
      <c r="B26" s="25" t="s">
        <v>89</v>
      </c>
      <c r="C26" s="4">
        <v>44696.6875</v>
      </c>
      <c r="D26" s="5" t="s">
        <v>194</v>
      </c>
      <c r="E26" s="6" t="s">
        <v>205</v>
      </c>
      <c r="F26" s="7">
        <v>3.7</v>
      </c>
      <c r="G26" s="6">
        <v>1</v>
      </c>
      <c r="H26" s="8">
        <v>9.8000000000000007</v>
      </c>
      <c r="J26" s="3" t="s">
        <v>193</v>
      </c>
      <c r="K26" s="3" t="s">
        <v>207</v>
      </c>
      <c r="L26" s="4">
        <v>44669.833333333336</v>
      </c>
      <c r="M26" s="5" t="s">
        <v>218</v>
      </c>
      <c r="N26" s="6" t="s">
        <v>220</v>
      </c>
      <c r="O26" s="7">
        <v>3.6</v>
      </c>
      <c r="P26" s="6">
        <v>1</v>
      </c>
      <c r="Q26" s="8">
        <v>9.8000000000000007</v>
      </c>
      <c r="S26" s="3" t="s">
        <v>193</v>
      </c>
      <c r="T26" s="3" t="s">
        <v>232</v>
      </c>
      <c r="U26" s="4">
        <v>44677.822916666664</v>
      </c>
      <c r="V26" s="6" t="s">
        <v>247</v>
      </c>
      <c r="W26" s="5" t="s">
        <v>255</v>
      </c>
      <c r="X26" s="7">
        <v>4.0999999999999996</v>
      </c>
      <c r="Y26" s="6">
        <v>1</v>
      </c>
      <c r="Z26" s="8">
        <v>9.8000000000000007</v>
      </c>
      <c r="AB26" s="3" t="s">
        <v>193</v>
      </c>
      <c r="AC26" s="3" t="s">
        <v>256</v>
      </c>
      <c r="AD26" s="4">
        <v>44674.625</v>
      </c>
      <c r="AE26" s="5" t="s">
        <v>260</v>
      </c>
      <c r="AF26" s="6" t="s">
        <v>263</v>
      </c>
      <c r="AG26" s="7">
        <v>4.7</v>
      </c>
      <c r="AH26" s="6">
        <v>1</v>
      </c>
      <c r="AI26" s="8">
        <v>9.8000000000000007</v>
      </c>
      <c r="AK26" s="25" t="s">
        <v>193</v>
      </c>
      <c r="AL26" s="25" t="s">
        <v>279</v>
      </c>
      <c r="AM26" s="4">
        <v>44696.625</v>
      </c>
      <c r="AN26" s="5" t="s">
        <v>1191</v>
      </c>
      <c r="AO26" s="6" t="s">
        <v>1192</v>
      </c>
      <c r="AP26" s="7">
        <v>4.0999999999999996</v>
      </c>
      <c r="AQ26" s="6">
        <v>0</v>
      </c>
      <c r="AR26" s="8">
        <v>-31</v>
      </c>
    </row>
    <row r="27" spans="1:44" x14ac:dyDescent="0.25">
      <c r="A27" s="25" t="s">
        <v>193</v>
      </c>
      <c r="B27" s="25" t="s">
        <v>89</v>
      </c>
      <c r="C27" s="4">
        <v>44697.833333333336</v>
      </c>
      <c r="D27" s="6" t="s">
        <v>918</v>
      </c>
      <c r="E27" s="5" t="s">
        <v>198</v>
      </c>
      <c r="F27" s="7">
        <v>4.0999999999999996</v>
      </c>
      <c r="G27" s="6">
        <v>1</v>
      </c>
      <c r="H27" s="8">
        <v>9.8000000000000007</v>
      </c>
      <c r="J27" s="3" t="s">
        <v>193</v>
      </c>
      <c r="K27" s="3" t="s">
        <v>207</v>
      </c>
      <c r="L27" s="4">
        <v>44670.822916666664</v>
      </c>
      <c r="M27" s="5" t="s">
        <v>222</v>
      </c>
      <c r="N27" s="6" t="s">
        <v>229</v>
      </c>
      <c r="O27" s="7">
        <v>4.9000000000000004</v>
      </c>
      <c r="P27" s="6">
        <v>1</v>
      </c>
      <c r="Q27" s="8">
        <v>9.8000000000000007</v>
      </c>
      <c r="S27" s="25" t="s">
        <v>193</v>
      </c>
      <c r="T27" s="25" t="s">
        <v>232</v>
      </c>
      <c r="U27" s="4">
        <v>44681.520833333336</v>
      </c>
      <c r="V27" s="6" t="s">
        <v>252</v>
      </c>
      <c r="W27" s="5" t="s">
        <v>249</v>
      </c>
      <c r="X27" s="7">
        <v>4.3</v>
      </c>
      <c r="Y27" s="6">
        <v>1</v>
      </c>
      <c r="Z27" s="8">
        <v>9.8000000000000007</v>
      </c>
      <c r="AB27" s="3" t="s">
        <v>193</v>
      </c>
      <c r="AC27" s="3" t="s">
        <v>256</v>
      </c>
      <c r="AD27" s="4">
        <v>44674.625</v>
      </c>
      <c r="AE27" s="6" t="s">
        <v>266</v>
      </c>
      <c r="AF27" s="5" t="s">
        <v>257</v>
      </c>
      <c r="AG27" s="7">
        <v>3.65</v>
      </c>
      <c r="AH27" s="6">
        <v>1</v>
      </c>
      <c r="AI27" s="8">
        <v>9.8000000000000007</v>
      </c>
      <c r="AK27" s="25" t="s">
        <v>193</v>
      </c>
      <c r="AL27" s="25" t="s">
        <v>279</v>
      </c>
      <c r="AM27" s="4">
        <v>44696.625</v>
      </c>
      <c r="AN27" s="5" t="s">
        <v>286</v>
      </c>
      <c r="AO27" s="6" t="s">
        <v>1037</v>
      </c>
      <c r="AP27" s="7">
        <v>3.7</v>
      </c>
      <c r="AQ27" s="6">
        <v>1</v>
      </c>
      <c r="AR27" s="8">
        <v>9.8000000000000007</v>
      </c>
    </row>
    <row r="28" spans="1:44" x14ac:dyDescent="0.25">
      <c r="A28" s="25" t="s">
        <v>193</v>
      </c>
      <c r="B28" s="25" t="s">
        <v>89</v>
      </c>
      <c r="C28" s="4">
        <v>44700.822916666664</v>
      </c>
      <c r="D28" s="5" t="s">
        <v>194</v>
      </c>
      <c r="E28" s="6" t="s">
        <v>1035</v>
      </c>
      <c r="F28" s="7">
        <v>3.75</v>
      </c>
      <c r="G28" s="6">
        <v>1</v>
      </c>
      <c r="H28" s="8">
        <v>9.8000000000000007</v>
      </c>
      <c r="J28" s="3" t="s">
        <v>193</v>
      </c>
      <c r="K28" s="3" t="s">
        <v>207</v>
      </c>
      <c r="L28" s="4">
        <v>44673.822916666664</v>
      </c>
      <c r="M28" s="5" t="s">
        <v>227</v>
      </c>
      <c r="N28" s="6" t="s">
        <v>215</v>
      </c>
      <c r="O28" s="7">
        <v>4.0999999999999996</v>
      </c>
      <c r="P28" s="6">
        <v>1</v>
      </c>
      <c r="Q28" s="8">
        <v>9.8000000000000007</v>
      </c>
      <c r="S28" s="25" t="s">
        <v>193</v>
      </c>
      <c r="T28" s="25" t="s">
        <v>232</v>
      </c>
      <c r="U28" s="4">
        <v>44681.520833333336</v>
      </c>
      <c r="V28" s="5" t="s">
        <v>243</v>
      </c>
      <c r="W28" s="6" t="s">
        <v>247</v>
      </c>
      <c r="X28" s="7">
        <v>3.85</v>
      </c>
      <c r="Y28" s="6">
        <v>1</v>
      </c>
      <c r="Z28" s="8">
        <v>9.8000000000000007</v>
      </c>
      <c r="AB28" s="3" t="s">
        <v>193</v>
      </c>
      <c r="AC28" s="3" t="s">
        <v>256</v>
      </c>
      <c r="AD28" s="4">
        <v>44674.625</v>
      </c>
      <c r="AE28" s="5" t="s">
        <v>262</v>
      </c>
      <c r="AF28" s="6" t="s">
        <v>278</v>
      </c>
      <c r="AG28" s="7">
        <v>4.0999999999999996</v>
      </c>
      <c r="AH28" s="6">
        <v>1</v>
      </c>
      <c r="AI28" s="8">
        <v>9.8000000000000007</v>
      </c>
    </row>
    <row r="29" spans="1:44" x14ac:dyDescent="0.25">
      <c r="A29" s="25" t="s">
        <v>193</v>
      </c>
      <c r="B29" s="25" t="s">
        <v>89</v>
      </c>
      <c r="C29" s="4">
        <v>44700.833333333336</v>
      </c>
      <c r="D29" s="5" t="s">
        <v>1189</v>
      </c>
      <c r="E29" s="6" t="s">
        <v>204</v>
      </c>
      <c r="F29" s="7">
        <v>3.65</v>
      </c>
      <c r="G29" s="6">
        <v>0</v>
      </c>
      <c r="H29" s="8">
        <v>-26.5</v>
      </c>
      <c r="J29" s="3" t="s">
        <v>193</v>
      </c>
      <c r="K29" s="3" t="s">
        <v>207</v>
      </c>
      <c r="L29" s="4">
        <v>44674.520833333336</v>
      </c>
      <c r="M29" s="5" t="s">
        <v>230</v>
      </c>
      <c r="N29" s="6" t="s">
        <v>209</v>
      </c>
      <c r="O29" s="7">
        <v>3.65</v>
      </c>
      <c r="P29" s="6">
        <v>0</v>
      </c>
      <c r="Q29" s="8">
        <v>-26.5</v>
      </c>
      <c r="S29" s="25" t="s">
        <v>193</v>
      </c>
      <c r="T29" s="25" t="s">
        <v>232</v>
      </c>
      <c r="U29" s="4">
        <v>44681.520833333336</v>
      </c>
      <c r="V29" s="5" t="s">
        <v>255</v>
      </c>
      <c r="W29" s="6" t="s">
        <v>246</v>
      </c>
      <c r="X29" s="7">
        <v>4.3</v>
      </c>
      <c r="Y29" s="6">
        <v>1</v>
      </c>
      <c r="Z29" s="8">
        <v>9.8000000000000007</v>
      </c>
      <c r="AB29" s="3" t="s">
        <v>193</v>
      </c>
      <c r="AC29" s="3" t="s">
        <v>256</v>
      </c>
      <c r="AD29" s="4">
        <v>44674.625</v>
      </c>
      <c r="AE29" s="6" t="s">
        <v>268</v>
      </c>
      <c r="AF29" s="5" t="s">
        <v>277</v>
      </c>
      <c r="AG29" s="7">
        <v>3.45</v>
      </c>
      <c r="AH29" s="6">
        <v>1</v>
      </c>
      <c r="AI29" s="8">
        <v>9.8000000000000007</v>
      </c>
    </row>
    <row r="30" spans="1:44" x14ac:dyDescent="0.25">
      <c r="A30" s="25" t="s">
        <v>193</v>
      </c>
      <c r="B30" s="25" t="s">
        <v>89</v>
      </c>
      <c r="C30" s="4">
        <v>44703.666666666664</v>
      </c>
      <c r="D30" s="5" t="s">
        <v>1188</v>
      </c>
      <c r="E30" s="6" t="s">
        <v>196</v>
      </c>
      <c r="F30" s="7">
        <v>4.3</v>
      </c>
      <c r="G30" s="6">
        <v>1</v>
      </c>
      <c r="H30" s="8">
        <v>9.8000000000000007</v>
      </c>
      <c r="J30" s="3" t="s">
        <v>193</v>
      </c>
      <c r="K30" s="3" t="s">
        <v>207</v>
      </c>
      <c r="L30" s="4">
        <v>44674.625</v>
      </c>
      <c r="M30" s="5" t="s">
        <v>221</v>
      </c>
      <c r="N30" s="6" t="s">
        <v>228</v>
      </c>
      <c r="O30" s="7">
        <v>3.6</v>
      </c>
      <c r="P30" s="6">
        <v>1</v>
      </c>
      <c r="Q30" s="8">
        <v>9.8000000000000007</v>
      </c>
      <c r="S30" s="25" t="s">
        <v>193</v>
      </c>
      <c r="T30" s="25" t="s">
        <v>232</v>
      </c>
      <c r="U30" s="4">
        <v>44681.520833333336</v>
      </c>
      <c r="V30" s="6" t="s">
        <v>241</v>
      </c>
      <c r="W30" s="5" t="s">
        <v>234</v>
      </c>
      <c r="X30" s="7">
        <v>4.0999999999999996</v>
      </c>
      <c r="Y30" s="6">
        <v>1</v>
      </c>
      <c r="Z30" s="8">
        <v>9.8000000000000007</v>
      </c>
      <c r="AB30" s="3" t="s">
        <v>193</v>
      </c>
      <c r="AC30" s="3" t="s">
        <v>256</v>
      </c>
      <c r="AD30" s="4">
        <v>44677.822916666664</v>
      </c>
      <c r="AE30" s="5" t="s">
        <v>262</v>
      </c>
      <c r="AF30" s="6" t="s">
        <v>273</v>
      </c>
      <c r="AG30" s="7">
        <v>4.2</v>
      </c>
      <c r="AH30" s="6">
        <v>1</v>
      </c>
      <c r="AI30" s="8">
        <v>9.8000000000000007</v>
      </c>
    </row>
    <row r="31" spans="1:44" x14ac:dyDescent="0.25">
      <c r="J31" s="3" t="s">
        <v>193</v>
      </c>
      <c r="K31" s="3" t="s">
        <v>207</v>
      </c>
      <c r="L31" s="4">
        <v>44674.625</v>
      </c>
      <c r="M31" s="6" t="s">
        <v>213</v>
      </c>
      <c r="N31" s="5" t="s">
        <v>218</v>
      </c>
      <c r="O31" s="7">
        <v>4.0999999999999996</v>
      </c>
      <c r="P31" s="6">
        <v>1</v>
      </c>
      <c r="Q31" s="8">
        <v>9.8000000000000007</v>
      </c>
      <c r="S31" s="25" t="s">
        <v>193</v>
      </c>
      <c r="T31" s="25" t="s">
        <v>232</v>
      </c>
      <c r="U31" s="4">
        <v>44681.520833333336</v>
      </c>
      <c r="V31" s="5" t="s">
        <v>254</v>
      </c>
      <c r="W31" s="6" t="s">
        <v>238</v>
      </c>
      <c r="X31" s="7">
        <v>3.7</v>
      </c>
      <c r="Y31" s="6">
        <v>1</v>
      </c>
      <c r="Z31" s="8">
        <v>9.8000000000000007</v>
      </c>
      <c r="AB31" s="3" t="s">
        <v>193</v>
      </c>
      <c r="AC31" s="3" t="s">
        <v>256</v>
      </c>
      <c r="AD31" s="4">
        <v>44677.822916666664</v>
      </c>
      <c r="AE31" s="5" t="s">
        <v>270</v>
      </c>
      <c r="AF31" s="6" t="s">
        <v>275</v>
      </c>
      <c r="AG31" s="7">
        <v>3.9</v>
      </c>
      <c r="AH31" s="6">
        <v>1</v>
      </c>
      <c r="AI31" s="8">
        <v>9.8000000000000007</v>
      </c>
    </row>
    <row r="32" spans="1:44" x14ac:dyDescent="0.25">
      <c r="J32" s="3" t="s">
        <v>193</v>
      </c>
      <c r="K32" s="3" t="s">
        <v>207</v>
      </c>
      <c r="L32" s="4">
        <v>44674.625</v>
      </c>
      <c r="M32" s="5" t="s">
        <v>217</v>
      </c>
      <c r="N32" s="6" t="s">
        <v>212</v>
      </c>
      <c r="O32" s="7">
        <v>3.65</v>
      </c>
      <c r="P32" s="6">
        <v>1</v>
      </c>
      <c r="Q32" s="8">
        <v>9.8000000000000007</v>
      </c>
      <c r="S32" s="25" t="s">
        <v>193</v>
      </c>
      <c r="T32" s="25" t="s">
        <v>232</v>
      </c>
      <c r="U32" s="4">
        <v>44681.520833333336</v>
      </c>
      <c r="V32" s="5" t="s">
        <v>235</v>
      </c>
      <c r="W32" s="6" t="s">
        <v>253</v>
      </c>
      <c r="X32" s="7">
        <v>4.4000000000000004</v>
      </c>
      <c r="Y32" s="6">
        <v>1</v>
      </c>
      <c r="Z32" s="8">
        <v>9.8000000000000007</v>
      </c>
      <c r="AB32" s="3" t="s">
        <v>193</v>
      </c>
      <c r="AC32" s="3" t="s">
        <v>256</v>
      </c>
      <c r="AD32" s="4">
        <v>44677.822916666664</v>
      </c>
      <c r="AE32" s="5" t="s">
        <v>264</v>
      </c>
      <c r="AF32" s="6" t="s">
        <v>276</v>
      </c>
      <c r="AG32" s="7">
        <v>4.0999999999999996</v>
      </c>
      <c r="AH32" s="6">
        <v>1</v>
      </c>
      <c r="AI32" s="8">
        <v>9.8000000000000007</v>
      </c>
    </row>
    <row r="33" spans="10:35" x14ac:dyDescent="0.25">
      <c r="J33" s="3" t="s">
        <v>193</v>
      </c>
      <c r="K33" s="3" t="s">
        <v>207</v>
      </c>
      <c r="L33" s="4">
        <v>44674.625</v>
      </c>
      <c r="M33" s="5" t="s">
        <v>225</v>
      </c>
      <c r="N33" s="6" t="s">
        <v>231</v>
      </c>
      <c r="O33" s="7">
        <v>4.2</v>
      </c>
      <c r="P33" s="6">
        <v>1</v>
      </c>
      <c r="Q33" s="8">
        <v>9.8000000000000007</v>
      </c>
      <c r="S33" s="25" t="s">
        <v>193</v>
      </c>
      <c r="T33" s="25" t="s">
        <v>232</v>
      </c>
      <c r="U33" s="4">
        <v>44681.520833333336</v>
      </c>
      <c r="V33" s="6" t="s">
        <v>250</v>
      </c>
      <c r="W33" s="5" t="s">
        <v>236</v>
      </c>
      <c r="X33" s="7">
        <v>3.75</v>
      </c>
      <c r="Y33" s="6">
        <v>1</v>
      </c>
      <c r="Z33" s="8">
        <v>9.8000000000000007</v>
      </c>
      <c r="AB33" s="25" t="s">
        <v>193</v>
      </c>
      <c r="AC33" s="25" t="s">
        <v>256</v>
      </c>
      <c r="AD33" s="4">
        <v>44681.625</v>
      </c>
      <c r="AE33" s="6" t="s">
        <v>278</v>
      </c>
      <c r="AF33" s="5" t="s">
        <v>919</v>
      </c>
      <c r="AG33" s="7">
        <v>3.6</v>
      </c>
      <c r="AH33" s="6">
        <v>1</v>
      </c>
      <c r="AI33" s="8">
        <v>9.8000000000000007</v>
      </c>
    </row>
    <row r="34" spans="10:35" x14ac:dyDescent="0.25">
      <c r="J34" s="3" t="s">
        <v>193</v>
      </c>
      <c r="K34" s="3" t="s">
        <v>207</v>
      </c>
      <c r="L34" s="4">
        <v>44677.822916666664</v>
      </c>
      <c r="M34" s="6" t="s">
        <v>216</v>
      </c>
      <c r="N34" s="5" t="s">
        <v>224</v>
      </c>
      <c r="O34" s="7">
        <v>3.65</v>
      </c>
      <c r="P34" s="6">
        <v>0</v>
      </c>
      <c r="Q34" s="8">
        <v>-26.5</v>
      </c>
      <c r="AB34" s="25" t="s">
        <v>193</v>
      </c>
      <c r="AC34" s="25" t="s">
        <v>256</v>
      </c>
      <c r="AD34" s="4">
        <v>44681.625</v>
      </c>
      <c r="AE34" s="5" t="s">
        <v>270</v>
      </c>
      <c r="AF34" s="6" t="s">
        <v>260</v>
      </c>
      <c r="AG34" s="7">
        <v>3.95</v>
      </c>
      <c r="AH34" s="6">
        <v>1</v>
      </c>
      <c r="AI34" s="8">
        <v>9.8000000000000007</v>
      </c>
    </row>
    <row r="35" spans="10:35" x14ac:dyDescent="0.25">
      <c r="J35" s="3" t="s">
        <v>193</v>
      </c>
      <c r="K35" s="3" t="s">
        <v>207</v>
      </c>
      <c r="L35" s="4">
        <v>44677.822916666664</v>
      </c>
      <c r="M35" s="5" t="s">
        <v>222</v>
      </c>
      <c r="N35" s="6" t="s">
        <v>218</v>
      </c>
      <c r="O35" s="7">
        <v>3.8</v>
      </c>
      <c r="P35" s="6">
        <v>1</v>
      </c>
      <c r="Q35" s="8">
        <v>9.8000000000000007</v>
      </c>
      <c r="AB35" s="25" t="s">
        <v>193</v>
      </c>
      <c r="AC35" s="25" t="s">
        <v>256</v>
      </c>
      <c r="AD35" s="4">
        <v>44681.625</v>
      </c>
      <c r="AE35" s="5" t="s">
        <v>920</v>
      </c>
      <c r="AF35" s="6" t="s">
        <v>266</v>
      </c>
      <c r="AG35" s="7">
        <v>4.0999999999999996</v>
      </c>
      <c r="AH35" s="6">
        <v>1</v>
      </c>
      <c r="AI35" s="8">
        <v>9.8000000000000007</v>
      </c>
    </row>
    <row r="36" spans="10:35" x14ac:dyDescent="0.25">
      <c r="J36" s="25" t="s">
        <v>193</v>
      </c>
      <c r="K36" s="25" t="s">
        <v>207</v>
      </c>
      <c r="L36" s="4">
        <v>44678.822916666664</v>
      </c>
      <c r="M36" s="5" t="s">
        <v>210</v>
      </c>
      <c r="N36" s="6" t="s">
        <v>231</v>
      </c>
      <c r="O36" s="7">
        <v>4.2</v>
      </c>
      <c r="P36" s="6">
        <v>1</v>
      </c>
      <c r="Q36" s="8">
        <v>9.8000000000000007</v>
      </c>
      <c r="AB36" s="25" t="s">
        <v>193</v>
      </c>
      <c r="AC36" s="25" t="s">
        <v>256</v>
      </c>
      <c r="AD36" s="4">
        <v>44681.625</v>
      </c>
      <c r="AE36" s="5" t="s">
        <v>277</v>
      </c>
      <c r="AF36" s="6" t="s">
        <v>273</v>
      </c>
      <c r="AG36" s="7">
        <v>4.5999999999999996</v>
      </c>
      <c r="AH36" s="6">
        <v>1</v>
      </c>
      <c r="AI36" s="8">
        <v>9.8000000000000007</v>
      </c>
    </row>
    <row r="37" spans="10:35" x14ac:dyDescent="0.25">
      <c r="J37" s="25" t="s">
        <v>193</v>
      </c>
      <c r="K37" s="25" t="s">
        <v>207</v>
      </c>
      <c r="L37" s="4">
        <v>44680.822916666664</v>
      </c>
      <c r="M37" s="6" t="s">
        <v>228</v>
      </c>
      <c r="N37" s="5" t="s">
        <v>225</v>
      </c>
      <c r="O37" s="7">
        <v>3.9</v>
      </c>
      <c r="P37" s="6">
        <v>1</v>
      </c>
      <c r="Q37" s="8">
        <v>9.8000000000000007</v>
      </c>
      <c r="AB37" s="25" t="s">
        <v>193</v>
      </c>
      <c r="AC37" s="25" t="s">
        <v>256</v>
      </c>
      <c r="AD37" s="4">
        <v>44681.625</v>
      </c>
      <c r="AE37" s="6" t="s">
        <v>263</v>
      </c>
      <c r="AF37" s="5" t="s">
        <v>268</v>
      </c>
      <c r="AG37" s="7">
        <v>3.75</v>
      </c>
      <c r="AH37" s="6">
        <v>0</v>
      </c>
      <c r="AI37" s="8">
        <v>-27.5</v>
      </c>
    </row>
    <row r="38" spans="10:35" x14ac:dyDescent="0.25">
      <c r="J38" s="25" t="s">
        <v>193</v>
      </c>
      <c r="K38" s="25" t="s">
        <v>207</v>
      </c>
      <c r="L38" s="4">
        <v>44681.625</v>
      </c>
      <c r="M38" s="5" t="s">
        <v>210</v>
      </c>
      <c r="N38" s="6" t="s">
        <v>221</v>
      </c>
      <c r="O38" s="7">
        <v>3.85</v>
      </c>
      <c r="P38" s="6">
        <v>1</v>
      </c>
      <c r="Q38" s="8">
        <v>9.8000000000000007</v>
      </c>
      <c r="AB38" s="25" t="s">
        <v>193</v>
      </c>
      <c r="AC38" s="25" t="s">
        <v>256</v>
      </c>
      <c r="AD38" s="4">
        <v>44683.625</v>
      </c>
      <c r="AE38" s="5" t="s">
        <v>265</v>
      </c>
      <c r="AF38" s="6" t="s">
        <v>274</v>
      </c>
      <c r="AG38" s="7">
        <v>3.7</v>
      </c>
      <c r="AH38" s="6">
        <v>1</v>
      </c>
      <c r="AI38" s="8">
        <v>9.8000000000000007</v>
      </c>
    </row>
    <row r="39" spans="10:35" x14ac:dyDescent="0.25">
      <c r="J39" s="25" t="s">
        <v>193</v>
      </c>
      <c r="K39" s="25" t="s">
        <v>207</v>
      </c>
      <c r="L39" s="4">
        <v>44681.625</v>
      </c>
      <c r="M39" s="5" t="s">
        <v>214</v>
      </c>
      <c r="N39" s="6" t="s">
        <v>213</v>
      </c>
      <c r="O39" s="7">
        <v>4.9000000000000004</v>
      </c>
      <c r="P39" s="6">
        <v>1</v>
      </c>
      <c r="Q39" s="8">
        <v>9.8000000000000007</v>
      </c>
      <c r="AB39" s="25" t="s">
        <v>193</v>
      </c>
      <c r="AC39" s="25" t="s">
        <v>256</v>
      </c>
      <c r="AD39" s="4">
        <v>44688.625</v>
      </c>
      <c r="AE39" s="6" t="s">
        <v>271</v>
      </c>
      <c r="AF39" s="5" t="s">
        <v>277</v>
      </c>
      <c r="AG39" s="7">
        <v>4.4000000000000004</v>
      </c>
      <c r="AH39" s="6">
        <v>1</v>
      </c>
      <c r="AI39" s="8">
        <v>9.8000000000000007</v>
      </c>
    </row>
    <row r="40" spans="10:35" x14ac:dyDescent="0.25">
      <c r="J40" s="25" t="s">
        <v>193</v>
      </c>
      <c r="K40" s="25" t="s">
        <v>207</v>
      </c>
      <c r="L40" s="4">
        <v>44681.625</v>
      </c>
      <c r="M40" s="5" t="s">
        <v>209</v>
      </c>
      <c r="N40" s="6" t="s">
        <v>217</v>
      </c>
      <c r="O40" s="7">
        <v>3.95</v>
      </c>
      <c r="P40" s="6">
        <v>1</v>
      </c>
      <c r="Q40" s="8">
        <v>9.8000000000000007</v>
      </c>
      <c r="AB40" s="25" t="s">
        <v>193</v>
      </c>
      <c r="AC40" s="25" t="s">
        <v>256</v>
      </c>
      <c r="AD40" s="4">
        <v>44688.625</v>
      </c>
      <c r="AE40" s="5" t="s">
        <v>260</v>
      </c>
      <c r="AF40" s="6" t="s">
        <v>261</v>
      </c>
      <c r="AG40" s="7">
        <v>4.2</v>
      </c>
      <c r="AH40" s="6">
        <v>1</v>
      </c>
      <c r="AI40" s="8">
        <v>9.8000000000000007</v>
      </c>
    </row>
    <row r="41" spans="10:35" x14ac:dyDescent="0.25">
      <c r="J41" s="25" t="s">
        <v>193</v>
      </c>
      <c r="K41" s="25" t="s">
        <v>207</v>
      </c>
      <c r="L41" s="4">
        <v>44681.625</v>
      </c>
      <c r="M41" s="5" t="s">
        <v>218</v>
      </c>
      <c r="N41" s="6" t="s">
        <v>216</v>
      </c>
      <c r="O41" s="7">
        <v>4.5999999999999996</v>
      </c>
      <c r="P41" s="6">
        <v>1</v>
      </c>
      <c r="Q41" s="8">
        <v>9.8000000000000007</v>
      </c>
      <c r="AB41" s="25" t="s">
        <v>193</v>
      </c>
      <c r="AC41" s="25" t="s">
        <v>256</v>
      </c>
      <c r="AD41" s="4">
        <v>44688.625</v>
      </c>
      <c r="AE41" s="5" t="s">
        <v>274</v>
      </c>
      <c r="AF41" s="6" t="s">
        <v>278</v>
      </c>
      <c r="AG41" s="7">
        <v>3.75</v>
      </c>
      <c r="AH41" s="6">
        <v>1</v>
      </c>
      <c r="AI41" s="8">
        <v>9.8000000000000007</v>
      </c>
    </row>
    <row r="42" spans="10:35" x14ac:dyDescent="0.25">
      <c r="J42" s="25" t="s">
        <v>193</v>
      </c>
      <c r="K42" s="25" t="s">
        <v>207</v>
      </c>
      <c r="L42" s="4">
        <v>44683.71875</v>
      </c>
      <c r="M42" s="5" t="s">
        <v>222</v>
      </c>
      <c r="N42" s="6" t="s">
        <v>230</v>
      </c>
      <c r="O42" s="7">
        <v>4.4000000000000004</v>
      </c>
      <c r="P42" s="6">
        <v>1</v>
      </c>
      <c r="Q42" s="8">
        <v>9.8000000000000007</v>
      </c>
      <c r="AB42" s="25" t="s">
        <v>193</v>
      </c>
      <c r="AC42" s="25" t="s">
        <v>256</v>
      </c>
      <c r="AD42" s="4">
        <v>44688.625</v>
      </c>
      <c r="AE42" s="6" t="s">
        <v>258</v>
      </c>
      <c r="AF42" s="5" t="s">
        <v>270</v>
      </c>
      <c r="AG42" s="7">
        <v>4</v>
      </c>
      <c r="AH42" s="6">
        <v>1</v>
      </c>
      <c r="AI42" s="8">
        <v>9.8000000000000007</v>
      </c>
    </row>
    <row r="43" spans="10:35" x14ac:dyDescent="0.25">
      <c r="J43" s="25" t="s">
        <v>193</v>
      </c>
      <c r="K43" s="25" t="s">
        <v>207</v>
      </c>
      <c r="L43" s="4">
        <v>44688.520833333336</v>
      </c>
      <c r="M43" s="5" t="s">
        <v>216</v>
      </c>
      <c r="N43" s="6" t="s">
        <v>228</v>
      </c>
      <c r="O43" s="7">
        <v>4.0999999999999996</v>
      </c>
      <c r="P43" s="6">
        <v>1</v>
      </c>
      <c r="Q43" s="8">
        <v>9.8000000000000007</v>
      </c>
    </row>
    <row r="44" spans="10:35" x14ac:dyDescent="0.25">
      <c r="J44" s="25" t="s">
        <v>193</v>
      </c>
      <c r="K44" s="25" t="s">
        <v>207</v>
      </c>
      <c r="L44" s="4">
        <v>44688.520833333336</v>
      </c>
      <c r="M44" s="6" t="s">
        <v>229</v>
      </c>
      <c r="N44" s="5" t="s">
        <v>210</v>
      </c>
      <c r="O44" s="7">
        <v>4.0999999999999996</v>
      </c>
      <c r="P44" s="6">
        <v>1</v>
      </c>
      <c r="Q44" s="8">
        <v>9.8000000000000007</v>
      </c>
    </row>
    <row r="45" spans="10:35" x14ac:dyDescent="0.25">
      <c r="J45" s="25" t="s">
        <v>193</v>
      </c>
      <c r="K45" s="25" t="s">
        <v>207</v>
      </c>
      <c r="L45" s="4">
        <v>44688.520833333336</v>
      </c>
      <c r="M45" s="5" t="s">
        <v>230</v>
      </c>
      <c r="N45" s="6" t="s">
        <v>226</v>
      </c>
      <c r="O45" s="7">
        <v>4.7</v>
      </c>
      <c r="P45" s="6">
        <v>1</v>
      </c>
      <c r="Q45" s="8">
        <v>9.8000000000000007</v>
      </c>
    </row>
    <row r="46" spans="10:35" x14ac:dyDescent="0.25">
      <c r="J46" s="25" t="s">
        <v>193</v>
      </c>
      <c r="K46" s="25" t="s">
        <v>207</v>
      </c>
      <c r="L46" s="4">
        <v>44688.520833333336</v>
      </c>
      <c r="M46" s="6" t="s">
        <v>213</v>
      </c>
      <c r="N46" s="5" t="s">
        <v>209</v>
      </c>
      <c r="O46" s="7">
        <v>4.0999999999999996</v>
      </c>
      <c r="P46" s="6">
        <v>1</v>
      </c>
      <c r="Q46" s="8">
        <v>9.8000000000000007</v>
      </c>
    </row>
    <row r="47" spans="10:35" x14ac:dyDescent="0.25">
      <c r="J47" s="25" t="s">
        <v>193</v>
      </c>
      <c r="K47" s="25" t="s">
        <v>207</v>
      </c>
      <c r="L47" s="4">
        <v>44688.520833333336</v>
      </c>
      <c r="M47" s="5" t="s">
        <v>225</v>
      </c>
      <c r="N47" s="6" t="s">
        <v>222</v>
      </c>
      <c r="O47" s="7">
        <v>3.9</v>
      </c>
      <c r="P47" s="6">
        <v>1</v>
      </c>
      <c r="Q47" s="8">
        <v>9.8000000000000007</v>
      </c>
    </row>
    <row r="48" spans="10:35" x14ac:dyDescent="0.25">
      <c r="J48" s="25" t="s">
        <v>193</v>
      </c>
      <c r="K48" s="25" t="s">
        <v>207</v>
      </c>
      <c r="L48" s="4">
        <v>44688.520833333336</v>
      </c>
      <c r="M48" s="5" t="s">
        <v>227</v>
      </c>
      <c r="N48" s="6" t="s">
        <v>212</v>
      </c>
      <c r="O48" s="7">
        <v>4</v>
      </c>
      <c r="P48" s="6">
        <v>1</v>
      </c>
      <c r="Q48" s="8">
        <v>9.8000000000000007</v>
      </c>
    </row>
    <row r="49" spans="10:17" x14ac:dyDescent="0.25">
      <c r="J49" s="25" t="s">
        <v>193</v>
      </c>
      <c r="K49" s="25" t="s">
        <v>207</v>
      </c>
      <c r="L49" s="4">
        <v>44688.520833333336</v>
      </c>
      <c r="M49" s="6" t="s">
        <v>211</v>
      </c>
      <c r="N49" s="5" t="s">
        <v>218</v>
      </c>
      <c r="O49" s="7">
        <v>3.75</v>
      </c>
      <c r="P49" s="6">
        <v>0</v>
      </c>
      <c r="Q49" s="8">
        <v>-27.5</v>
      </c>
    </row>
    <row r="50" spans="10:17" x14ac:dyDescent="0.25">
      <c r="J50" s="25" t="s">
        <v>193</v>
      </c>
      <c r="K50" s="25" t="s">
        <v>207</v>
      </c>
      <c r="L50" s="4">
        <v>44688.520833333336</v>
      </c>
      <c r="M50" s="5" t="s">
        <v>224</v>
      </c>
      <c r="N50" s="6" t="s">
        <v>214</v>
      </c>
      <c r="O50" s="7">
        <v>3.85</v>
      </c>
      <c r="P50" s="6">
        <v>1</v>
      </c>
      <c r="Q50" s="8">
        <v>9.8000000000000007</v>
      </c>
    </row>
  </sheetData>
  <conditionalFormatting sqref="I1">
    <cfRule type="cellIs" dxfId="161" priority="9" operator="lessThan">
      <formula>0</formula>
    </cfRule>
    <cfRule type="cellIs" dxfId="160" priority="10" operator="greaterThan">
      <formula>0</formula>
    </cfRule>
  </conditionalFormatting>
  <conditionalFormatting sqref="R1">
    <cfRule type="cellIs" dxfId="159" priority="7" operator="lessThan">
      <formula>0</formula>
    </cfRule>
    <cfRule type="cellIs" dxfId="158" priority="8" operator="greaterThan">
      <formula>0</formula>
    </cfRule>
  </conditionalFormatting>
  <conditionalFormatting sqref="AA1">
    <cfRule type="cellIs" dxfId="157" priority="5" operator="lessThan">
      <formula>0</formula>
    </cfRule>
    <cfRule type="cellIs" dxfId="156" priority="6" operator="greaterThan">
      <formula>0</formula>
    </cfRule>
  </conditionalFormatting>
  <conditionalFormatting sqref="AJ1">
    <cfRule type="cellIs" dxfId="155" priority="3" operator="lessThan">
      <formula>0</formula>
    </cfRule>
    <cfRule type="cellIs" dxfId="154" priority="4" operator="greaterThan">
      <formula>0</formula>
    </cfRule>
  </conditionalFormatting>
  <conditionalFormatting sqref="AS1">
    <cfRule type="cellIs" dxfId="153" priority="1" operator="lessThan">
      <formula>0</formula>
    </cfRule>
    <cfRule type="cellIs" dxfId="152" priority="2" operator="greaterThan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D0F31-D846-4AB2-B837-FBA87FECC783}">
  <sheetPr>
    <tabColor rgb="FFFFFF00"/>
  </sheetPr>
  <dimension ref="A1:AA9"/>
  <sheetViews>
    <sheetView workbookViewId="0">
      <selection activeCell="J9" sqref="J9:Q9"/>
    </sheetView>
  </sheetViews>
  <sheetFormatPr defaultRowHeight="15" x14ac:dyDescent="0.25"/>
  <cols>
    <col min="2" max="2" width="14.42578125" bestFit="1" customWidth="1"/>
    <col min="3" max="3" width="15.42578125" bestFit="1" customWidth="1"/>
    <col min="4" max="5" width="13.85546875" bestFit="1" customWidth="1"/>
    <col min="6" max="6" width="4.7109375" customWidth="1"/>
    <col min="7" max="7" width="3.85546875" customWidth="1"/>
    <col min="12" max="12" width="15.42578125" bestFit="1" customWidth="1"/>
    <col min="13" max="13" width="10.28515625" bestFit="1" customWidth="1"/>
    <col min="14" max="14" width="18.28515625" bestFit="1" customWidth="1"/>
    <col min="15" max="15" width="5" customWidth="1"/>
    <col min="16" max="16" width="4.42578125" customWidth="1"/>
    <col min="19" max="19" width="11.7109375" bestFit="1" customWidth="1"/>
    <col min="20" max="20" width="12.85546875" bestFit="1" customWidth="1"/>
    <col min="21" max="21" width="15.42578125" bestFit="1" customWidth="1"/>
    <col min="23" max="23" width="15.42578125" bestFit="1" customWidth="1"/>
  </cols>
  <sheetData>
    <row r="1" spans="1:27" x14ac:dyDescent="0.25">
      <c r="F1">
        <f>COUNT(G3:G999999)</f>
        <v>3</v>
      </c>
      <c r="G1">
        <f>SUM(G3:G999999)</f>
        <v>3</v>
      </c>
      <c r="H1" s="9">
        <f>(G1/F1)*100</f>
        <v>100</v>
      </c>
      <c r="I1" s="10">
        <f>SUM(H3:H999999)</f>
        <v>29.400000000000002</v>
      </c>
      <c r="O1">
        <f>COUNT(P3:P999999)</f>
        <v>7</v>
      </c>
      <c r="P1">
        <f>SUM(P2:P999999)</f>
        <v>5</v>
      </c>
      <c r="Q1" s="9">
        <f>(P1/O1)*100</f>
        <v>71.428571428571431</v>
      </c>
      <c r="R1" s="10">
        <f>SUM(Q3:Q999999)</f>
        <v>-20.499999999999993</v>
      </c>
      <c r="X1">
        <f>COUNT(Y3:Y999999)</f>
        <v>1</v>
      </c>
      <c r="Y1">
        <f>SUM(Y2:Y999999)</f>
        <v>1</v>
      </c>
      <c r="Z1" s="9">
        <f>(Y1/X1)*100</f>
        <v>100</v>
      </c>
      <c r="AA1" s="10">
        <f>SUM(Z3:Z999999)</f>
        <v>9.8000000000000007</v>
      </c>
    </row>
    <row r="2" spans="1:2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4" t="s">
        <v>7</v>
      </c>
      <c r="S2" s="23" t="s">
        <v>0</v>
      </c>
      <c r="T2" s="23" t="s">
        <v>1</v>
      </c>
      <c r="U2" s="23" t="s">
        <v>2</v>
      </c>
      <c r="V2" s="23" t="s">
        <v>3</v>
      </c>
      <c r="W2" s="23" t="s">
        <v>4</v>
      </c>
      <c r="X2" s="23" t="s">
        <v>5</v>
      </c>
      <c r="Y2" s="23" t="s">
        <v>6</v>
      </c>
      <c r="Z2" s="24" t="s">
        <v>7</v>
      </c>
    </row>
    <row r="3" spans="1:27" x14ac:dyDescent="0.25">
      <c r="A3" s="3" t="s">
        <v>297</v>
      </c>
      <c r="B3" s="3" t="s">
        <v>298</v>
      </c>
      <c r="C3" s="4">
        <v>44663.75</v>
      </c>
      <c r="D3" s="6" t="s">
        <v>299</v>
      </c>
      <c r="E3" s="5" t="s">
        <v>300</v>
      </c>
      <c r="F3" s="7">
        <v>4.8</v>
      </c>
      <c r="G3" s="6">
        <v>1</v>
      </c>
      <c r="H3" s="8">
        <v>9.8000000000000007</v>
      </c>
      <c r="J3" s="3" t="s">
        <v>297</v>
      </c>
      <c r="K3" s="3" t="s">
        <v>302</v>
      </c>
      <c r="L3" s="4">
        <v>44665.729166666664</v>
      </c>
      <c r="M3" s="6" t="s">
        <v>303</v>
      </c>
      <c r="N3" s="5" t="s">
        <v>306</v>
      </c>
      <c r="O3" s="7">
        <v>3.95</v>
      </c>
      <c r="P3" s="6">
        <v>1</v>
      </c>
      <c r="Q3" s="8">
        <v>9.8000000000000007</v>
      </c>
      <c r="S3" s="25" t="s">
        <v>1281</v>
      </c>
      <c r="T3" s="25" t="s">
        <v>89</v>
      </c>
      <c r="U3" s="4">
        <v>44736.770833333336</v>
      </c>
      <c r="V3" s="5" t="s">
        <v>1282</v>
      </c>
      <c r="W3" s="6" t="s">
        <v>1283</v>
      </c>
      <c r="X3" s="7">
        <v>3.7</v>
      </c>
      <c r="Y3" s="6">
        <v>1</v>
      </c>
      <c r="Z3" s="8">
        <v>9.8000000000000007</v>
      </c>
    </row>
    <row r="4" spans="1:27" x14ac:dyDescent="0.25">
      <c r="A4" s="3" t="s">
        <v>297</v>
      </c>
      <c r="B4" s="3" t="s">
        <v>298</v>
      </c>
      <c r="C4" s="4">
        <v>44674.520833333336</v>
      </c>
      <c r="D4" s="5" t="s">
        <v>301</v>
      </c>
      <c r="E4" s="6" t="s">
        <v>299</v>
      </c>
      <c r="F4" s="7">
        <v>3.95</v>
      </c>
      <c r="G4" s="6">
        <v>1</v>
      </c>
      <c r="H4" s="8">
        <v>9.8000000000000007</v>
      </c>
      <c r="J4" s="3" t="s">
        <v>297</v>
      </c>
      <c r="K4" s="3" t="s">
        <v>302</v>
      </c>
      <c r="L4" s="4">
        <v>44669.708333333336</v>
      </c>
      <c r="M4" s="6" t="s">
        <v>303</v>
      </c>
      <c r="N4" s="5" t="s">
        <v>304</v>
      </c>
      <c r="O4" s="7">
        <v>4</v>
      </c>
      <c r="P4" s="6">
        <v>1</v>
      </c>
      <c r="Q4" s="8">
        <v>9.8000000000000007</v>
      </c>
    </row>
    <row r="5" spans="1:27" x14ac:dyDescent="0.25">
      <c r="A5" s="25" t="s">
        <v>297</v>
      </c>
      <c r="B5" s="25" t="s">
        <v>298</v>
      </c>
      <c r="C5" s="4">
        <v>44745.635416666664</v>
      </c>
      <c r="D5" s="5" t="s">
        <v>1308</v>
      </c>
      <c r="E5" s="6" t="s">
        <v>1309</v>
      </c>
      <c r="F5" s="7">
        <v>4.7</v>
      </c>
      <c r="G5" s="6">
        <v>1</v>
      </c>
      <c r="H5" s="8">
        <v>9.8000000000000007</v>
      </c>
      <c r="J5" s="25" t="s">
        <v>297</v>
      </c>
      <c r="K5" s="25" t="s">
        <v>302</v>
      </c>
      <c r="L5" s="4">
        <v>44679.75</v>
      </c>
      <c r="M5" s="5" t="s">
        <v>305</v>
      </c>
      <c r="N5" s="6" t="s">
        <v>303</v>
      </c>
      <c r="O5" s="7">
        <v>4.4000000000000004</v>
      </c>
      <c r="P5" s="6">
        <v>1</v>
      </c>
      <c r="Q5" s="8">
        <v>9.8000000000000007</v>
      </c>
    </row>
    <row r="6" spans="1:27" x14ac:dyDescent="0.25">
      <c r="J6" s="25" t="s">
        <v>297</v>
      </c>
      <c r="K6" s="25" t="s">
        <v>302</v>
      </c>
      <c r="L6" s="4">
        <v>44695.541666666664</v>
      </c>
      <c r="M6" s="5" t="s">
        <v>304</v>
      </c>
      <c r="N6" s="6" t="s">
        <v>303</v>
      </c>
      <c r="O6" s="7">
        <v>3.95</v>
      </c>
      <c r="P6" s="6">
        <v>0</v>
      </c>
      <c r="Q6" s="8">
        <v>-29.5</v>
      </c>
    </row>
    <row r="7" spans="1:27" x14ac:dyDescent="0.25">
      <c r="J7" s="25" t="s">
        <v>297</v>
      </c>
      <c r="K7" s="25" t="s">
        <v>302</v>
      </c>
      <c r="L7" s="4">
        <v>44703.541666666664</v>
      </c>
      <c r="M7" s="5" t="s">
        <v>1253</v>
      </c>
      <c r="N7" s="6" t="s">
        <v>306</v>
      </c>
      <c r="O7" s="7">
        <v>5</v>
      </c>
      <c r="P7" s="6">
        <v>0</v>
      </c>
      <c r="Q7" s="8">
        <v>-40</v>
      </c>
    </row>
    <row r="8" spans="1:27" x14ac:dyDescent="0.25">
      <c r="J8" s="25" t="s">
        <v>297</v>
      </c>
      <c r="K8" s="25" t="s">
        <v>302</v>
      </c>
      <c r="L8" s="4">
        <v>44742.666666666664</v>
      </c>
      <c r="M8" s="6" t="s">
        <v>303</v>
      </c>
      <c r="N8" s="5" t="s">
        <v>1304</v>
      </c>
      <c r="O8" s="7">
        <v>3.7</v>
      </c>
      <c r="P8" s="6">
        <v>1</v>
      </c>
      <c r="Q8" s="8">
        <v>9.8000000000000007</v>
      </c>
    </row>
    <row r="9" spans="1:27" x14ac:dyDescent="0.25">
      <c r="J9" s="25" t="s">
        <v>297</v>
      </c>
      <c r="K9" s="25" t="s">
        <v>302</v>
      </c>
      <c r="L9" s="4">
        <v>44745.708333333336</v>
      </c>
      <c r="M9" s="5" t="s">
        <v>303</v>
      </c>
      <c r="N9" s="6" t="s">
        <v>305</v>
      </c>
      <c r="O9" s="7">
        <v>3.95</v>
      </c>
      <c r="P9" s="6">
        <v>1</v>
      </c>
      <c r="Q9" s="8">
        <v>9.8000000000000007</v>
      </c>
    </row>
  </sheetData>
  <conditionalFormatting sqref="I1">
    <cfRule type="cellIs" dxfId="151" priority="5" operator="lessThan">
      <formula>0</formula>
    </cfRule>
    <cfRule type="cellIs" dxfId="150" priority="6" operator="greaterThan">
      <formula>0</formula>
    </cfRule>
  </conditionalFormatting>
  <conditionalFormatting sqref="R1">
    <cfRule type="cellIs" dxfId="149" priority="3" operator="lessThan">
      <formula>0</formula>
    </cfRule>
    <cfRule type="cellIs" dxfId="148" priority="4" operator="greaterThan">
      <formula>0</formula>
    </cfRule>
  </conditionalFormatting>
  <conditionalFormatting sqref="AA1">
    <cfRule type="cellIs" dxfId="147" priority="1" operator="lessThan">
      <formula>0</formula>
    </cfRule>
    <cfRule type="cellIs" dxfId="146" priority="2" operator="greaterThan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1C9DD-F7F1-4640-8D84-130F0F59E94F}">
  <sheetPr>
    <tabColor rgb="FFFFFF00"/>
  </sheetPr>
  <dimension ref="A1:R25"/>
  <sheetViews>
    <sheetView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I2" sqref="I2"/>
    </sheetView>
  </sheetViews>
  <sheetFormatPr defaultRowHeight="15" x14ac:dyDescent="0.25"/>
  <cols>
    <col min="2" max="2" width="11.5703125" bestFit="1" customWidth="1"/>
    <col min="3" max="3" width="15.42578125" bestFit="1" customWidth="1"/>
    <col min="4" max="4" width="10.85546875" bestFit="1" customWidth="1"/>
    <col min="5" max="5" width="10.28515625" bestFit="1" customWidth="1"/>
    <col min="6" max="6" width="4.7109375" customWidth="1"/>
    <col min="7" max="7" width="3.85546875" customWidth="1"/>
    <col min="12" max="12" width="15.42578125" bestFit="1" customWidth="1"/>
  </cols>
  <sheetData>
    <row r="1" spans="1:18" x14ac:dyDescent="0.25">
      <c r="F1">
        <f>COUNT(G3:G999999)</f>
        <v>23</v>
      </c>
      <c r="G1">
        <f>SUM(G3:G999999)</f>
        <v>19</v>
      </c>
      <c r="H1" s="9">
        <f>(G1/F1)*100</f>
        <v>82.608695652173907</v>
      </c>
      <c r="I1" s="10">
        <f>SUM(H3:H999999)</f>
        <v>50.199999999999989</v>
      </c>
      <c r="O1">
        <f>COUNT(P3:P999999)</f>
        <v>5</v>
      </c>
      <c r="P1">
        <f>SUM(P3:P999999)</f>
        <v>5</v>
      </c>
      <c r="Q1" s="9">
        <f>(P1/O1)*100</f>
        <v>100</v>
      </c>
      <c r="R1" s="10">
        <f>SUM(Q3:Q999999)</f>
        <v>49</v>
      </c>
    </row>
    <row r="2" spans="1:1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7</v>
      </c>
    </row>
    <row r="3" spans="1:18" x14ac:dyDescent="0.25">
      <c r="A3" s="3" t="s">
        <v>307</v>
      </c>
      <c r="B3" s="3" t="s">
        <v>308</v>
      </c>
      <c r="C3" s="4">
        <v>44673.666666666664</v>
      </c>
      <c r="D3" s="6" t="s">
        <v>309</v>
      </c>
      <c r="E3" s="5" t="s">
        <v>310</v>
      </c>
      <c r="F3" s="7">
        <v>4.4000000000000004</v>
      </c>
      <c r="G3" s="6">
        <v>1</v>
      </c>
      <c r="H3" s="8">
        <v>9.8000000000000007</v>
      </c>
      <c r="J3" s="25" t="s">
        <v>307</v>
      </c>
      <c r="K3" s="25" t="s">
        <v>1239</v>
      </c>
      <c r="L3" s="4">
        <v>44702.708333333336</v>
      </c>
      <c r="M3" s="5" t="s">
        <v>1240</v>
      </c>
      <c r="N3" s="6" t="s">
        <v>1241</v>
      </c>
      <c r="O3" s="7">
        <v>4.8</v>
      </c>
      <c r="P3" s="6">
        <v>1</v>
      </c>
      <c r="Q3" s="8">
        <v>9.8000000000000007</v>
      </c>
    </row>
    <row r="4" spans="1:18" x14ac:dyDescent="0.25">
      <c r="A4" s="3" t="s">
        <v>307</v>
      </c>
      <c r="B4" s="3" t="s">
        <v>308</v>
      </c>
      <c r="C4" s="4">
        <v>44673.666666666664</v>
      </c>
      <c r="D4" s="5" t="s">
        <v>311</v>
      </c>
      <c r="E4" s="6" t="s">
        <v>312</v>
      </c>
      <c r="F4" s="7">
        <v>3.9</v>
      </c>
      <c r="G4" s="6">
        <v>1</v>
      </c>
      <c r="H4" s="8">
        <v>9.8000000000000007</v>
      </c>
      <c r="J4" s="25" t="s">
        <v>307</v>
      </c>
      <c r="K4" s="25" t="s">
        <v>1239</v>
      </c>
      <c r="L4" s="4">
        <v>44734.6875</v>
      </c>
      <c r="M4" s="6" t="s">
        <v>1241</v>
      </c>
      <c r="N4" s="5" t="s">
        <v>1276</v>
      </c>
      <c r="O4" s="7">
        <v>4.0999999999999996</v>
      </c>
      <c r="P4" s="6">
        <v>1</v>
      </c>
      <c r="Q4" s="8">
        <v>9.8000000000000007</v>
      </c>
    </row>
    <row r="5" spans="1:18" x14ac:dyDescent="0.25">
      <c r="A5" s="3" t="s">
        <v>307</v>
      </c>
      <c r="B5" s="3" t="s">
        <v>308</v>
      </c>
      <c r="C5" s="4">
        <v>44674.541666666664</v>
      </c>
      <c r="D5" s="5" t="s">
        <v>313</v>
      </c>
      <c r="E5" s="6" t="s">
        <v>314</v>
      </c>
      <c r="F5" s="7">
        <v>4.3</v>
      </c>
      <c r="G5" s="6">
        <v>1</v>
      </c>
      <c r="H5" s="8">
        <v>9.8000000000000007</v>
      </c>
      <c r="J5" s="25" t="s">
        <v>307</v>
      </c>
      <c r="K5" s="25" t="s">
        <v>1239</v>
      </c>
      <c r="L5" s="4">
        <v>44734.6875</v>
      </c>
      <c r="M5" s="6" t="s">
        <v>1240</v>
      </c>
      <c r="N5" s="5" t="s">
        <v>1277</v>
      </c>
      <c r="O5" s="7">
        <v>3.65</v>
      </c>
      <c r="P5" s="6">
        <v>1</v>
      </c>
      <c r="Q5" s="8">
        <v>9.8000000000000007</v>
      </c>
    </row>
    <row r="6" spans="1:18" x14ac:dyDescent="0.25">
      <c r="A6" s="25" t="s">
        <v>307</v>
      </c>
      <c r="B6" s="25" t="s">
        <v>308</v>
      </c>
      <c r="C6" s="4">
        <v>44680.666666666664</v>
      </c>
      <c r="D6" s="6" t="s">
        <v>899</v>
      </c>
      <c r="E6" s="5" t="s">
        <v>311</v>
      </c>
      <c r="F6" s="7">
        <v>3.35</v>
      </c>
      <c r="G6" s="6">
        <v>1</v>
      </c>
      <c r="H6" s="8">
        <v>9.8000000000000007</v>
      </c>
      <c r="J6" s="25" t="s">
        <v>307</v>
      </c>
      <c r="K6" s="25" t="s">
        <v>1239</v>
      </c>
      <c r="L6" s="4">
        <v>44734.6875</v>
      </c>
      <c r="M6" s="5" t="s">
        <v>1278</v>
      </c>
      <c r="N6" s="6" t="s">
        <v>1279</v>
      </c>
      <c r="O6" s="7">
        <v>4</v>
      </c>
      <c r="P6" s="6">
        <v>1</v>
      </c>
      <c r="Q6" s="8">
        <v>9.8000000000000007</v>
      </c>
    </row>
    <row r="7" spans="1:18" x14ac:dyDescent="0.25">
      <c r="A7" s="25" t="s">
        <v>307</v>
      </c>
      <c r="B7" s="25" t="s">
        <v>308</v>
      </c>
      <c r="C7" s="4">
        <v>44680.666666666664</v>
      </c>
      <c r="D7" s="5" t="s">
        <v>314</v>
      </c>
      <c r="E7" s="6" t="s">
        <v>900</v>
      </c>
      <c r="F7" s="7">
        <v>3.9</v>
      </c>
      <c r="G7" s="6">
        <v>1</v>
      </c>
      <c r="H7" s="8">
        <v>9.8000000000000007</v>
      </c>
      <c r="J7" s="25" t="s">
        <v>307</v>
      </c>
      <c r="K7" s="25" t="s">
        <v>1239</v>
      </c>
      <c r="L7" s="4">
        <v>44744.625</v>
      </c>
      <c r="M7" s="6" t="s">
        <v>1241</v>
      </c>
      <c r="N7" s="5" t="s">
        <v>1279</v>
      </c>
      <c r="O7" s="7">
        <v>3.8</v>
      </c>
      <c r="P7" s="6">
        <v>1</v>
      </c>
      <c r="Q7" s="8">
        <v>9.8000000000000007</v>
      </c>
    </row>
    <row r="8" spans="1:18" x14ac:dyDescent="0.25">
      <c r="A8" s="25" t="s">
        <v>307</v>
      </c>
      <c r="B8" s="25" t="s">
        <v>308</v>
      </c>
      <c r="C8" s="4">
        <v>44680.666666666664</v>
      </c>
      <c r="D8" s="5" t="s">
        <v>310</v>
      </c>
      <c r="E8" s="6" t="s">
        <v>901</v>
      </c>
      <c r="F8" s="7">
        <v>5</v>
      </c>
      <c r="G8" s="6">
        <v>1</v>
      </c>
      <c r="H8" s="8">
        <v>9.8000000000000007</v>
      </c>
    </row>
    <row r="9" spans="1:18" x14ac:dyDescent="0.25">
      <c r="A9" s="25" t="s">
        <v>307</v>
      </c>
      <c r="B9" s="25" t="s">
        <v>308</v>
      </c>
      <c r="C9" s="4">
        <v>44688.625</v>
      </c>
      <c r="D9" s="5" t="s">
        <v>311</v>
      </c>
      <c r="E9" s="6" t="s">
        <v>901</v>
      </c>
      <c r="F9" s="7">
        <v>3.9</v>
      </c>
      <c r="G9" s="6">
        <v>1</v>
      </c>
      <c r="H9" s="8">
        <v>9.8000000000000007</v>
      </c>
    </row>
    <row r="10" spans="1:18" x14ac:dyDescent="0.25">
      <c r="A10" s="25" t="s">
        <v>307</v>
      </c>
      <c r="B10" s="25" t="s">
        <v>308</v>
      </c>
      <c r="C10" s="4">
        <v>44693.666666666664</v>
      </c>
      <c r="D10" s="5" t="s">
        <v>310</v>
      </c>
      <c r="E10" s="6" t="s">
        <v>311</v>
      </c>
      <c r="F10" s="7">
        <v>4.0999999999999996</v>
      </c>
      <c r="G10" s="6">
        <v>1</v>
      </c>
      <c r="H10" s="8">
        <v>9.8000000000000007</v>
      </c>
    </row>
    <row r="11" spans="1:18" x14ac:dyDescent="0.25">
      <c r="A11" s="25" t="s">
        <v>307</v>
      </c>
      <c r="B11" s="25" t="s">
        <v>308</v>
      </c>
      <c r="C11" s="4">
        <v>44693.666666666664</v>
      </c>
      <c r="D11" s="6" t="s">
        <v>309</v>
      </c>
      <c r="E11" s="5" t="s">
        <v>313</v>
      </c>
      <c r="F11" s="7">
        <v>4.4000000000000004</v>
      </c>
      <c r="G11" s="6">
        <v>0</v>
      </c>
      <c r="H11" s="8">
        <v>-34</v>
      </c>
    </row>
    <row r="12" spans="1:18" x14ac:dyDescent="0.25">
      <c r="A12" s="25" t="s">
        <v>307</v>
      </c>
      <c r="B12" s="25" t="s">
        <v>308</v>
      </c>
      <c r="C12" s="4">
        <v>44694.666666666664</v>
      </c>
      <c r="D12" s="6" t="s">
        <v>899</v>
      </c>
      <c r="E12" s="5" t="s">
        <v>1119</v>
      </c>
      <c r="F12" s="7">
        <v>3.9</v>
      </c>
      <c r="G12" s="6">
        <v>1</v>
      </c>
      <c r="H12" s="8">
        <v>9.8000000000000007</v>
      </c>
    </row>
    <row r="13" spans="1:18" x14ac:dyDescent="0.25">
      <c r="A13" s="25" t="s">
        <v>307</v>
      </c>
      <c r="B13" s="25" t="s">
        <v>308</v>
      </c>
      <c r="C13" s="4">
        <v>44695.625</v>
      </c>
      <c r="D13" s="5" t="s">
        <v>314</v>
      </c>
      <c r="E13" s="6" t="s">
        <v>312</v>
      </c>
      <c r="F13" s="7">
        <v>4.5999999999999996</v>
      </c>
      <c r="G13" s="6">
        <v>0</v>
      </c>
      <c r="H13" s="8">
        <v>-36</v>
      </c>
    </row>
    <row r="14" spans="1:18" x14ac:dyDescent="0.25">
      <c r="A14" s="25" t="s">
        <v>307</v>
      </c>
      <c r="B14" s="25" t="s">
        <v>308</v>
      </c>
      <c r="C14" s="4">
        <v>44696.541666666664</v>
      </c>
      <c r="D14" s="5" t="s">
        <v>1187</v>
      </c>
      <c r="E14" s="6" t="s">
        <v>900</v>
      </c>
      <c r="F14" s="7">
        <v>4</v>
      </c>
      <c r="G14" s="6">
        <v>1</v>
      </c>
      <c r="H14" s="8">
        <v>9.8000000000000007</v>
      </c>
    </row>
    <row r="15" spans="1:18" x14ac:dyDescent="0.25">
      <c r="A15" s="25" t="s">
        <v>307</v>
      </c>
      <c r="B15" s="25" t="s">
        <v>308</v>
      </c>
      <c r="C15" s="4">
        <v>44698.666666666664</v>
      </c>
      <c r="D15" s="6" t="s">
        <v>899</v>
      </c>
      <c r="E15" s="5" t="s">
        <v>310</v>
      </c>
      <c r="F15" s="7">
        <v>4.4000000000000004</v>
      </c>
      <c r="G15" s="6">
        <v>1</v>
      </c>
      <c r="H15" s="8">
        <v>9.8000000000000007</v>
      </c>
    </row>
    <row r="16" spans="1:18" x14ac:dyDescent="0.25">
      <c r="A16" s="25" t="s">
        <v>307</v>
      </c>
      <c r="B16" s="25" t="s">
        <v>308</v>
      </c>
      <c r="C16" s="4">
        <v>44700.666666666664</v>
      </c>
      <c r="D16" s="6" t="s">
        <v>901</v>
      </c>
      <c r="E16" s="5" t="s">
        <v>314</v>
      </c>
      <c r="F16" s="7">
        <v>3.75</v>
      </c>
      <c r="G16" s="6">
        <v>1</v>
      </c>
      <c r="H16" s="8">
        <v>9.8000000000000007</v>
      </c>
    </row>
    <row r="17" spans="1:8" x14ac:dyDescent="0.25">
      <c r="A17" s="25" t="s">
        <v>307</v>
      </c>
      <c r="B17" s="25" t="s">
        <v>308</v>
      </c>
      <c r="C17" s="4">
        <v>44701.666666666664</v>
      </c>
      <c r="D17" s="5" t="s">
        <v>1119</v>
      </c>
      <c r="E17" s="6" t="s">
        <v>1187</v>
      </c>
      <c r="F17" s="7">
        <v>4</v>
      </c>
      <c r="G17" s="6">
        <v>0</v>
      </c>
      <c r="H17" s="8">
        <v>-30</v>
      </c>
    </row>
    <row r="18" spans="1:8" x14ac:dyDescent="0.25">
      <c r="A18" s="25" t="s">
        <v>307</v>
      </c>
      <c r="B18" s="25" t="s">
        <v>308</v>
      </c>
      <c r="C18" s="4">
        <v>44702.625</v>
      </c>
      <c r="D18" s="5" t="s">
        <v>1237</v>
      </c>
      <c r="E18" s="6" t="s">
        <v>900</v>
      </c>
      <c r="F18" s="7">
        <v>4</v>
      </c>
      <c r="G18" s="6">
        <v>1</v>
      </c>
      <c r="H18" s="8">
        <v>9.8000000000000007</v>
      </c>
    </row>
    <row r="19" spans="1:8" x14ac:dyDescent="0.25">
      <c r="A19" s="25" t="s">
        <v>307</v>
      </c>
      <c r="B19" s="25" t="s">
        <v>308</v>
      </c>
      <c r="C19" s="4">
        <v>44703.6875</v>
      </c>
      <c r="D19" s="5" t="s">
        <v>313</v>
      </c>
      <c r="E19" s="6" t="s">
        <v>311</v>
      </c>
      <c r="F19" s="7">
        <v>4.2</v>
      </c>
      <c r="G19" s="6">
        <v>1</v>
      </c>
      <c r="H19" s="8">
        <v>9.8000000000000007</v>
      </c>
    </row>
    <row r="20" spans="1:8" x14ac:dyDescent="0.25">
      <c r="A20" s="25" t="s">
        <v>307</v>
      </c>
      <c r="B20" s="25" t="s">
        <v>308</v>
      </c>
      <c r="C20" s="4">
        <v>44704.666666666664</v>
      </c>
      <c r="D20" s="6" t="s">
        <v>312</v>
      </c>
      <c r="E20" s="5" t="s">
        <v>310</v>
      </c>
      <c r="F20" s="7">
        <v>4.4000000000000004</v>
      </c>
      <c r="G20" s="6">
        <v>1</v>
      </c>
      <c r="H20" s="8">
        <v>9.8000000000000007</v>
      </c>
    </row>
    <row r="21" spans="1:8" x14ac:dyDescent="0.25">
      <c r="A21" s="25" t="s">
        <v>307</v>
      </c>
      <c r="B21" s="25" t="s">
        <v>308</v>
      </c>
      <c r="C21" s="4">
        <v>44734.666666666664</v>
      </c>
      <c r="D21" s="5" t="s">
        <v>314</v>
      </c>
      <c r="E21" s="6" t="s">
        <v>309</v>
      </c>
      <c r="F21" s="7">
        <v>4.9000000000000004</v>
      </c>
      <c r="G21" s="6">
        <v>1</v>
      </c>
      <c r="H21" s="8">
        <v>9.8000000000000007</v>
      </c>
    </row>
    <row r="22" spans="1:8" x14ac:dyDescent="0.25">
      <c r="A22" s="25" t="s">
        <v>307</v>
      </c>
      <c r="B22" s="25" t="s">
        <v>308</v>
      </c>
      <c r="C22" s="4">
        <v>44734.708333333336</v>
      </c>
      <c r="D22" s="6" t="s">
        <v>900</v>
      </c>
      <c r="E22" s="5" t="s">
        <v>313</v>
      </c>
      <c r="F22" s="7">
        <v>4.4000000000000004</v>
      </c>
      <c r="G22" s="6">
        <v>1</v>
      </c>
      <c r="H22" s="8">
        <v>9.8000000000000007</v>
      </c>
    </row>
    <row r="23" spans="1:8" x14ac:dyDescent="0.25">
      <c r="A23" s="25" t="s">
        <v>307</v>
      </c>
      <c r="B23" s="25" t="s">
        <v>308</v>
      </c>
      <c r="C23" s="4">
        <v>44744.541666666664</v>
      </c>
      <c r="D23" s="5" t="s">
        <v>1119</v>
      </c>
      <c r="E23" s="6" t="s">
        <v>900</v>
      </c>
      <c r="F23" s="7">
        <v>4.5999999999999996</v>
      </c>
      <c r="G23" s="6">
        <v>0</v>
      </c>
      <c r="H23" s="8">
        <v>-36</v>
      </c>
    </row>
    <row r="24" spans="1:8" x14ac:dyDescent="0.25">
      <c r="A24" s="25" t="s">
        <v>307</v>
      </c>
      <c r="B24" s="25" t="s">
        <v>308</v>
      </c>
      <c r="C24" s="4">
        <v>44744.666666666664</v>
      </c>
      <c r="D24" s="6" t="s">
        <v>309</v>
      </c>
      <c r="E24" s="5" t="s">
        <v>314</v>
      </c>
      <c r="F24" s="7">
        <v>3.8</v>
      </c>
      <c r="G24" s="6">
        <v>1</v>
      </c>
      <c r="H24" s="8">
        <v>9.8000000000000007</v>
      </c>
    </row>
    <row r="25" spans="1:8" x14ac:dyDescent="0.25">
      <c r="A25" s="25" t="s">
        <v>307</v>
      </c>
      <c r="B25" s="25" t="s">
        <v>308</v>
      </c>
      <c r="C25" s="4">
        <v>44746.666666666664</v>
      </c>
      <c r="D25" s="6" t="s">
        <v>312</v>
      </c>
      <c r="E25" s="5" t="s">
        <v>1187</v>
      </c>
      <c r="F25" s="7">
        <v>3.5</v>
      </c>
      <c r="G25" s="6">
        <v>1</v>
      </c>
      <c r="H25" s="8">
        <v>9.8000000000000007</v>
      </c>
    </row>
  </sheetData>
  <conditionalFormatting sqref="I1">
    <cfRule type="cellIs" dxfId="145" priority="3" operator="lessThan">
      <formula>0</formula>
    </cfRule>
    <cfRule type="cellIs" dxfId="144" priority="4" operator="greaterThan">
      <formula>0</formula>
    </cfRule>
  </conditionalFormatting>
  <conditionalFormatting sqref="R1">
    <cfRule type="cellIs" dxfId="143" priority="1" operator="lessThan">
      <formula>0</formula>
    </cfRule>
    <cfRule type="cellIs" dxfId="142" priority="2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322E6-AAC5-475C-90B4-F582388F9783}">
  <sheetPr>
    <tabColor rgb="FFFFFF00"/>
  </sheetPr>
  <dimension ref="A1:AJ25"/>
  <sheetViews>
    <sheetView zoomScaleNormal="100" workbookViewId="0">
      <pane xSplit="8" ySplit="1" topLeftCell="I5" activePane="bottomRight" state="frozen"/>
      <selection pane="topRight" activeCell="I1" sqref="I1"/>
      <selection pane="bottomLeft" activeCell="A2" sqref="A2"/>
      <selection pane="bottomRight" activeCell="A25" sqref="A25:H25"/>
    </sheetView>
  </sheetViews>
  <sheetFormatPr defaultRowHeight="15" x14ac:dyDescent="0.25"/>
  <cols>
    <col min="1" max="1" width="8.5703125" bestFit="1" customWidth="1"/>
    <col min="2" max="2" width="15" bestFit="1" customWidth="1"/>
    <col min="3" max="3" width="15.42578125" bestFit="1" customWidth="1"/>
    <col min="4" max="4" width="19.140625" bestFit="1" customWidth="1"/>
    <col min="5" max="5" width="14.85546875" bestFit="1" customWidth="1"/>
    <col min="6" max="6" width="5" bestFit="1" customWidth="1"/>
    <col min="7" max="7" width="4.42578125" bestFit="1" customWidth="1"/>
    <col min="8" max="8" width="7" bestFit="1" customWidth="1"/>
    <col min="11" max="11" width="22.85546875" bestFit="1" customWidth="1"/>
    <col min="12" max="12" width="15.42578125" bestFit="1" customWidth="1"/>
    <col min="13" max="14" width="15.140625" bestFit="1" customWidth="1"/>
    <col min="21" max="21" width="15.42578125" bestFit="1" customWidth="1"/>
    <col min="22" max="22" width="17.85546875" bestFit="1" customWidth="1"/>
    <col min="23" max="23" width="14.140625" bestFit="1" customWidth="1"/>
    <col min="24" max="24" width="4.85546875" customWidth="1"/>
    <col min="25" max="25" width="4.28515625" customWidth="1"/>
    <col min="30" max="30" width="15.42578125" bestFit="1" customWidth="1"/>
    <col min="31" max="31" width="15.5703125" bestFit="1" customWidth="1"/>
    <col min="32" max="32" width="16.5703125" bestFit="1" customWidth="1"/>
  </cols>
  <sheetData>
    <row r="1" spans="1:36" x14ac:dyDescent="0.25">
      <c r="F1" s="13">
        <f>COUNT(G3:G999999)</f>
        <v>23</v>
      </c>
      <c r="G1" s="13">
        <f>SUM(G3:G999999)</f>
        <v>16</v>
      </c>
      <c r="H1" s="14">
        <f>(G1/F1)*100</f>
        <v>69.565217391304344</v>
      </c>
      <c r="I1" s="15">
        <f>SUM(H3:H999999)</f>
        <v>9.4999999999999893</v>
      </c>
      <c r="O1">
        <f>COUNT(P3:P999999)</f>
        <v>15</v>
      </c>
      <c r="P1">
        <f>SUM(P3:P999999)</f>
        <v>5</v>
      </c>
      <c r="Q1" s="9">
        <f>(P1/O1)*100</f>
        <v>33.333333333333329</v>
      </c>
      <c r="R1" s="10">
        <f>SUM(Q3:Q999999)</f>
        <v>-231.49999999999997</v>
      </c>
      <c r="X1">
        <f>COUNT(Y3:Y999999)</f>
        <v>1</v>
      </c>
      <c r="Y1">
        <f>SUM(Y3:Y999999)</f>
        <v>0</v>
      </c>
      <c r="Z1" s="9">
        <f>(Y1/X1)*100</f>
        <v>0</v>
      </c>
      <c r="AA1" s="10">
        <f>SUM(Z3:Z999999)</f>
        <v>-25.5</v>
      </c>
      <c r="AG1">
        <f>COUNT(AH3:AH999999)</f>
        <v>2</v>
      </c>
      <c r="AH1">
        <f>SUM(AH3:AH999999)</f>
        <v>1</v>
      </c>
      <c r="AI1" s="9">
        <f>(AH1/AG1)*100</f>
        <v>50</v>
      </c>
      <c r="AJ1" s="10">
        <f>SUM(AI3:AI999999)</f>
        <v>-18.2</v>
      </c>
    </row>
    <row r="2" spans="1: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1" t="s">
        <v>5</v>
      </c>
      <c r="G2" s="11" t="s">
        <v>6</v>
      </c>
      <c r="H2" s="1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1" t="s">
        <v>5</v>
      </c>
      <c r="P2" s="11" t="s">
        <v>6</v>
      </c>
      <c r="Q2" s="12" t="s">
        <v>7</v>
      </c>
      <c r="S2" s="1" t="s">
        <v>0</v>
      </c>
      <c r="T2" s="1" t="s">
        <v>1</v>
      </c>
      <c r="U2" s="1" t="s">
        <v>2</v>
      </c>
      <c r="V2" s="1" t="s">
        <v>3</v>
      </c>
      <c r="W2" s="1" t="s">
        <v>4</v>
      </c>
      <c r="X2" s="11" t="s">
        <v>5</v>
      </c>
      <c r="Y2" s="11" t="s">
        <v>6</v>
      </c>
      <c r="Z2" s="12" t="s">
        <v>7</v>
      </c>
      <c r="AB2" s="1" t="s">
        <v>0</v>
      </c>
      <c r="AC2" s="1" t="s">
        <v>1</v>
      </c>
      <c r="AD2" s="1" t="s">
        <v>2</v>
      </c>
      <c r="AE2" s="1" t="s">
        <v>3</v>
      </c>
      <c r="AF2" s="1" t="s">
        <v>4</v>
      </c>
      <c r="AG2" s="11" t="s">
        <v>5</v>
      </c>
      <c r="AH2" s="11" t="s">
        <v>6</v>
      </c>
      <c r="AI2" s="12" t="s">
        <v>7</v>
      </c>
    </row>
    <row r="3" spans="1:36" x14ac:dyDescent="0.25">
      <c r="A3" s="3" t="s">
        <v>8</v>
      </c>
      <c r="B3" s="3" t="s">
        <v>9</v>
      </c>
      <c r="C3" s="4">
        <v>44660.854166666664</v>
      </c>
      <c r="D3" s="5" t="s">
        <v>10</v>
      </c>
      <c r="E3" s="6" t="s">
        <v>11</v>
      </c>
      <c r="F3" s="7">
        <v>3.3</v>
      </c>
      <c r="G3" s="6">
        <v>1</v>
      </c>
      <c r="H3" s="8">
        <v>9.8000000000000007</v>
      </c>
      <c r="J3" s="3" t="s">
        <v>8</v>
      </c>
      <c r="K3" s="3" t="s">
        <v>22</v>
      </c>
      <c r="L3" s="4">
        <v>44672.0625</v>
      </c>
      <c r="M3" s="5" t="s">
        <v>23</v>
      </c>
      <c r="N3" s="6" t="s">
        <v>24</v>
      </c>
      <c r="O3" s="7">
        <v>3.9</v>
      </c>
      <c r="P3" s="6">
        <v>0</v>
      </c>
      <c r="Q3" s="8">
        <v>-29</v>
      </c>
      <c r="S3" s="3" t="s">
        <v>8</v>
      </c>
      <c r="T3" s="3" t="s">
        <v>38</v>
      </c>
      <c r="U3" s="4">
        <v>44662.8125</v>
      </c>
      <c r="V3" s="6" t="s">
        <v>39</v>
      </c>
      <c r="W3" s="5" t="s">
        <v>40</v>
      </c>
      <c r="X3" s="7">
        <v>3.55</v>
      </c>
      <c r="Y3" s="6">
        <v>0</v>
      </c>
      <c r="Z3" s="8">
        <v>-25.5</v>
      </c>
      <c r="AB3" s="25" t="s">
        <v>8</v>
      </c>
      <c r="AC3" s="25" t="s">
        <v>1105</v>
      </c>
      <c r="AD3" s="4">
        <v>44691.8125</v>
      </c>
      <c r="AE3" s="5" t="s">
        <v>1106</v>
      </c>
      <c r="AF3" s="6" t="s">
        <v>1107</v>
      </c>
      <c r="AG3" s="7">
        <v>2.98</v>
      </c>
      <c r="AH3" s="6">
        <v>1</v>
      </c>
      <c r="AI3" s="8">
        <v>9.8000000000000007</v>
      </c>
    </row>
    <row r="4" spans="1:36" x14ac:dyDescent="0.25">
      <c r="A4" s="3" t="s">
        <v>8</v>
      </c>
      <c r="B4" s="3" t="s">
        <v>9</v>
      </c>
      <c r="C4" s="4">
        <v>44662.965277777781</v>
      </c>
      <c r="D4" s="6" t="s">
        <v>12</v>
      </c>
      <c r="E4" s="5" t="s">
        <v>13</v>
      </c>
      <c r="F4" s="7">
        <v>3.15</v>
      </c>
      <c r="G4" s="6">
        <v>1</v>
      </c>
      <c r="H4" s="8">
        <v>9.8000000000000007</v>
      </c>
      <c r="J4" s="3" t="s">
        <v>8</v>
      </c>
      <c r="K4" s="3" t="s">
        <v>22</v>
      </c>
      <c r="L4" s="4">
        <v>44672.833333333336</v>
      </c>
      <c r="M4" s="6" t="s">
        <v>25</v>
      </c>
      <c r="N4" s="5" t="s">
        <v>26</v>
      </c>
      <c r="O4" s="7">
        <v>3.55</v>
      </c>
      <c r="P4" s="6">
        <v>1</v>
      </c>
      <c r="Q4" s="8">
        <v>9.8000000000000007</v>
      </c>
      <c r="AB4" s="25" t="s">
        <v>8</v>
      </c>
      <c r="AC4" s="25" t="s">
        <v>1105</v>
      </c>
      <c r="AD4" s="4">
        <v>44703.003472222219</v>
      </c>
      <c r="AE4" s="5" t="s">
        <v>1245</v>
      </c>
      <c r="AF4" s="6" t="s">
        <v>1246</v>
      </c>
      <c r="AG4" s="7">
        <v>3.8</v>
      </c>
      <c r="AH4" s="6">
        <v>0</v>
      </c>
      <c r="AI4" s="8">
        <v>-28</v>
      </c>
    </row>
    <row r="5" spans="1:36" x14ac:dyDescent="0.25">
      <c r="A5" s="3" t="s">
        <v>8</v>
      </c>
      <c r="B5" s="3" t="s">
        <v>9</v>
      </c>
      <c r="C5" s="4">
        <v>44667.979166666664</v>
      </c>
      <c r="D5" s="5" t="s">
        <v>14</v>
      </c>
      <c r="E5" s="6" t="s">
        <v>15</v>
      </c>
      <c r="F5" s="7">
        <v>3.1</v>
      </c>
      <c r="G5" s="6">
        <v>1</v>
      </c>
      <c r="H5" s="8">
        <v>9.8000000000000007</v>
      </c>
      <c r="J5" s="3" t="s">
        <v>8</v>
      </c>
      <c r="K5" s="3" t="s">
        <v>22</v>
      </c>
      <c r="L5" s="4">
        <v>44672.9375</v>
      </c>
      <c r="M5" s="6" t="s">
        <v>27</v>
      </c>
      <c r="N5" s="5" t="s">
        <v>28</v>
      </c>
      <c r="O5" s="7">
        <v>3.4</v>
      </c>
      <c r="P5" s="6">
        <v>1</v>
      </c>
      <c r="Q5" s="8">
        <v>9.8000000000000007</v>
      </c>
    </row>
    <row r="6" spans="1:36" x14ac:dyDescent="0.25">
      <c r="A6" s="3" t="s">
        <v>8</v>
      </c>
      <c r="B6" s="3" t="s">
        <v>9</v>
      </c>
      <c r="C6" s="4">
        <v>44670.024305555555</v>
      </c>
      <c r="D6" s="5" t="s">
        <v>16</v>
      </c>
      <c r="E6" s="6" t="s">
        <v>17</v>
      </c>
      <c r="F6" s="7">
        <v>3.25</v>
      </c>
      <c r="G6" s="6">
        <v>0</v>
      </c>
      <c r="H6" s="8">
        <v>-22.5</v>
      </c>
      <c r="J6" s="3" t="s">
        <v>8</v>
      </c>
      <c r="K6" s="3" t="s">
        <v>22</v>
      </c>
      <c r="L6" s="4">
        <v>44674.020833333336</v>
      </c>
      <c r="M6" s="5" t="s">
        <v>29</v>
      </c>
      <c r="N6" s="6" t="s">
        <v>30</v>
      </c>
      <c r="O6" s="7">
        <v>4.5</v>
      </c>
      <c r="P6" s="6">
        <v>0</v>
      </c>
      <c r="Q6" s="8">
        <v>-35</v>
      </c>
    </row>
    <row r="7" spans="1:36" x14ac:dyDescent="0.25">
      <c r="A7" s="3" t="s">
        <v>8</v>
      </c>
      <c r="B7" s="3" t="s">
        <v>9</v>
      </c>
      <c r="C7" s="4">
        <v>44674.048611111109</v>
      </c>
      <c r="D7" s="5" t="s">
        <v>18</v>
      </c>
      <c r="E7" s="6" t="s">
        <v>19</v>
      </c>
      <c r="F7" s="7">
        <v>3.6</v>
      </c>
      <c r="G7" s="6">
        <v>1</v>
      </c>
      <c r="H7" s="8">
        <v>9.8000000000000007</v>
      </c>
      <c r="J7" s="3" t="s">
        <v>8</v>
      </c>
      <c r="K7" s="3" t="s">
        <v>22</v>
      </c>
      <c r="L7" s="4">
        <v>44675.0625</v>
      </c>
      <c r="M7" s="6" t="s">
        <v>31</v>
      </c>
      <c r="N7" s="5" t="s">
        <v>32</v>
      </c>
      <c r="O7" s="7">
        <v>3.15</v>
      </c>
      <c r="P7" s="6">
        <v>0</v>
      </c>
      <c r="Q7" s="8">
        <v>-21.5</v>
      </c>
    </row>
    <row r="8" spans="1:36" x14ac:dyDescent="0.25">
      <c r="A8" s="3" t="s">
        <v>8</v>
      </c>
      <c r="B8" s="3" t="s">
        <v>9</v>
      </c>
      <c r="C8" s="4">
        <v>44675.006944444445</v>
      </c>
      <c r="D8" s="5" t="s">
        <v>20</v>
      </c>
      <c r="E8" s="6" t="s">
        <v>21</v>
      </c>
      <c r="F8" s="7">
        <v>3.05</v>
      </c>
      <c r="G8" s="6">
        <v>1</v>
      </c>
      <c r="H8" s="8">
        <v>9.8000000000000007</v>
      </c>
      <c r="J8" s="3" t="s">
        <v>8</v>
      </c>
      <c r="K8" s="3" t="s">
        <v>22</v>
      </c>
      <c r="L8" s="4">
        <v>44675.854166666664</v>
      </c>
      <c r="M8" s="5" t="s">
        <v>33</v>
      </c>
      <c r="N8" s="6" t="s">
        <v>34</v>
      </c>
      <c r="O8" s="7">
        <v>3.65</v>
      </c>
      <c r="P8" s="6">
        <v>0</v>
      </c>
      <c r="Q8" s="8">
        <v>-26.5</v>
      </c>
    </row>
    <row r="9" spans="1:36" x14ac:dyDescent="0.25">
      <c r="A9" s="25" t="s">
        <v>8</v>
      </c>
      <c r="B9" s="25" t="s">
        <v>9</v>
      </c>
      <c r="C9" s="4">
        <v>44682.052083333336</v>
      </c>
      <c r="D9" s="5" t="s">
        <v>939</v>
      </c>
      <c r="E9" s="6" t="s">
        <v>940</v>
      </c>
      <c r="F9" s="7">
        <v>3.15</v>
      </c>
      <c r="G9" s="6">
        <v>0</v>
      </c>
      <c r="H9" s="8">
        <v>-21.5</v>
      </c>
      <c r="J9" s="3" t="s">
        <v>8</v>
      </c>
      <c r="K9" s="3" t="s">
        <v>22</v>
      </c>
      <c r="L9" s="4">
        <v>44676.0625</v>
      </c>
      <c r="M9" s="5" t="s">
        <v>24</v>
      </c>
      <c r="N9" s="6" t="s">
        <v>35</v>
      </c>
      <c r="O9" s="7">
        <v>4.0999999999999996</v>
      </c>
      <c r="P9" s="6">
        <v>0</v>
      </c>
      <c r="Q9" s="8">
        <v>-31</v>
      </c>
    </row>
    <row r="10" spans="1:36" x14ac:dyDescent="0.25">
      <c r="A10" s="25" t="s">
        <v>8</v>
      </c>
      <c r="B10" s="25" t="s">
        <v>9</v>
      </c>
      <c r="C10" s="4">
        <v>44683.854166666664</v>
      </c>
      <c r="D10" s="5" t="s">
        <v>19</v>
      </c>
      <c r="E10" s="6" t="s">
        <v>972</v>
      </c>
      <c r="F10" s="7">
        <v>2.98</v>
      </c>
      <c r="G10" s="6">
        <v>0</v>
      </c>
      <c r="H10" s="8">
        <v>-19.8</v>
      </c>
      <c r="J10" s="3" t="s">
        <v>8</v>
      </c>
      <c r="K10" s="3" t="s">
        <v>22</v>
      </c>
      <c r="L10" s="4">
        <v>44676.0625</v>
      </c>
      <c r="M10" s="5" t="s">
        <v>26</v>
      </c>
      <c r="N10" s="6" t="s">
        <v>36</v>
      </c>
      <c r="O10" s="7">
        <v>3.9</v>
      </c>
      <c r="P10" s="6">
        <v>0</v>
      </c>
      <c r="Q10" s="8">
        <v>-29</v>
      </c>
    </row>
    <row r="11" spans="1:36" x14ac:dyDescent="0.25">
      <c r="A11" s="25" t="s">
        <v>8</v>
      </c>
      <c r="B11" s="25" t="s">
        <v>9</v>
      </c>
      <c r="C11" s="4">
        <v>44688.8125</v>
      </c>
      <c r="D11" s="5" t="s">
        <v>972</v>
      </c>
      <c r="E11" s="6" t="s">
        <v>1056</v>
      </c>
      <c r="F11" s="7">
        <v>3</v>
      </c>
      <c r="G11" s="6">
        <v>0</v>
      </c>
      <c r="H11" s="8">
        <v>-20</v>
      </c>
      <c r="J11" s="3" t="s">
        <v>8</v>
      </c>
      <c r="K11" s="3" t="s">
        <v>22</v>
      </c>
      <c r="L11" s="4">
        <v>44677.0625</v>
      </c>
      <c r="M11" s="5" t="s">
        <v>28</v>
      </c>
      <c r="N11" s="6" t="s">
        <v>25</v>
      </c>
      <c r="O11" s="7">
        <v>4.3</v>
      </c>
      <c r="P11" s="6">
        <v>0</v>
      </c>
      <c r="Q11" s="8">
        <v>-33</v>
      </c>
    </row>
    <row r="12" spans="1:36" x14ac:dyDescent="0.25">
      <c r="A12" s="25" t="s">
        <v>8</v>
      </c>
      <c r="B12" s="25" t="s">
        <v>9</v>
      </c>
      <c r="C12" s="4">
        <v>44688.961805555555</v>
      </c>
      <c r="D12" s="5" t="s">
        <v>13</v>
      </c>
      <c r="E12" s="6" t="s">
        <v>939</v>
      </c>
      <c r="F12" s="7">
        <v>3.4</v>
      </c>
      <c r="G12" s="6">
        <v>1</v>
      </c>
      <c r="H12" s="8">
        <v>9.8000000000000007</v>
      </c>
      <c r="J12" s="16" t="s">
        <v>8</v>
      </c>
      <c r="K12" s="16" t="s">
        <v>22</v>
      </c>
      <c r="L12" s="4">
        <v>44679.020833333336</v>
      </c>
      <c r="M12" s="5" t="s">
        <v>34</v>
      </c>
      <c r="N12" s="6" t="s">
        <v>37</v>
      </c>
      <c r="O12" s="7">
        <v>3.4</v>
      </c>
      <c r="P12" s="6">
        <v>1</v>
      </c>
      <c r="Q12" s="8">
        <v>9.8000000000000007</v>
      </c>
    </row>
    <row r="13" spans="1:36" x14ac:dyDescent="0.25">
      <c r="A13" s="25" t="s">
        <v>8</v>
      </c>
      <c r="B13" s="25" t="s">
        <v>9</v>
      </c>
      <c r="C13" s="4">
        <v>44691.048611111109</v>
      </c>
      <c r="D13" s="5" t="s">
        <v>18</v>
      </c>
      <c r="E13" s="6" t="s">
        <v>1099</v>
      </c>
      <c r="F13" s="7">
        <v>3.2</v>
      </c>
      <c r="G13" s="6">
        <v>0</v>
      </c>
      <c r="H13" s="8">
        <v>-22</v>
      </c>
      <c r="J13" s="25" t="s">
        <v>8</v>
      </c>
      <c r="K13" s="25" t="s">
        <v>22</v>
      </c>
      <c r="L13" s="4">
        <v>44681.854166666664</v>
      </c>
      <c r="M13" s="5" t="s">
        <v>33</v>
      </c>
      <c r="N13" s="6" t="s">
        <v>910</v>
      </c>
      <c r="O13" s="7">
        <v>3.3</v>
      </c>
      <c r="P13" s="6">
        <v>0</v>
      </c>
      <c r="Q13" s="8">
        <v>-23</v>
      </c>
      <c r="S13" s="17"/>
      <c r="T13" s="17"/>
      <c r="U13" s="18"/>
      <c r="V13" s="17"/>
      <c r="W13" s="17"/>
      <c r="X13" s="19"/>
      <c r="Y13" s="17"/>
      <c r="Z13" s="20"/>
    </row>
    <row r="14" spans="1:36" x14ac:dyDescent="0.25">
      <c r="A14" s="25" t="s">
        <v>8</v>
      </c>
      <c r="B14" s="25" t="s">
        <v>9</v>
      </c>
      <c r="C14" s="4">
        <v>44696.854166666664</v>
      </c>
      <c r="D14" s="5" t="s">
        <v>1203</v>
      </c>
      <c r="E14" s="6" t="s">
        <v>1204</v>
      </c>
      <c r="F14" s="7">
        <v>3.9</v>
      </c>
      <c r="G14" s="6">
        <v>1</v>
      </c>
      <c r="H14" s="8">
        <v>9.8000000000000007</v>
      </c>
      <c r="J14" s="25" t="s">
        <v>8</v>
      </c>
      <c r="K14" s="25" t="s">
        <v>22</v>
      </c>
      <c r="L14" s="4">
        <v>44684.0625</v>
      </c>
      <c r="M14" s="6" t="s">
        <v>36</v>
      </c>
      <c r="N14" s="5" t="s">
        <v>28</v>
      </c>
      <c r="O14" s="7">
        <v>3.75</v>
      </c>
      <c r="P14" s="6">
        <v>0</v>
      </c>
      <c r="Q14" s="8">
        <v>-27.5</v>
      </c>
    </row>
    <row r="15" spans="1:36" x14ac:dyDescent="0.25">
      <c r="A15" s="25" t="s">
        <v>8</v>
      </c>
      <c r="B15" s="25" t="s">
        <v>9</v>
      </c>
      <c r="C15" s="4">
        <v>44698.048611111109</v>
      </c>
      <c r="D15" s="5" t="s">
        <v>939</v>
      </c>
      <c r="E15" s="6" t="s">
        <v>1219</v>
      </c>
      <c r="F15" s="7">
        <v>3.05</v>
      </c>
      <c r="G15" s="6">
        <v>0</v>
      </c>
      <c r="H15" s="8">
        <v>-20.5</v>
      </c>
      <c r="J15" s="25" t="s">
        <v>8</v>
      </c>
      <c r="K15" s="25" t="s">
        <v>22</v>
      </c>
      <c r="L15" s="4">
        <v>44684.0625</v>
      </c>
      <c r="M15" s="5" t="s">
        <v>975</v>
      </c>
      <c r="N15" s="6" t="s">
        <v>976</v>
      </c>
      <c r="O15" s="7">
        <v>3.65</v>
      </c>
      <c r="P15" s="6">
        <v>1</v>
      </c>
      <c r="Q15" s="8">
        <v>9.8000000000000007</v>
      </c>
    </row>
    <row r="16" spans="1:36" x14ac:dyDescent="0.25">
      <c r="A16" s="25" t="s">
        <v>8</v>
      </c>
      <c r="B16" s="25" t="s">
        <v>9</v>
      </c>
      <c r="C16" s="4">
        <v>44702.048611111109</v>
      </c>
      <c r="D16" s="5" t="s">
        <v>13</v>
      </c>
      <c r="E16" s="6" t="s">
        <v>1231</v>
      </c>
      <c r="F16" s="7">
        <v>3.35</v>
      </c>
      <c r="G16" s="6">
        <v>1</v>
      </c>
      <c r="H16" s="8">
        <v>9.8000000000000007</v>
      </c>
      <c r="J16" s="25" t="s">
        <v>8</v>
      </c>
      <c r="K16" s="25" t="s">
        <v>22</v>
      </c>
      <c r="L16" s="4">
        <v>44688.958333333336</v>
      </c>
      <c r="M16" s="5" t="s">
        <v>976</v>
      </c>
      <c r="N16" s="6" t="s">
        <v>30</v>
      </c>
      <c r="O16" s="7">
        <v>4.4000000000000004</v>
      </c>
      <c r="P16" s="6">
        <v>1</v>
      </c>
      <c r="Q16" s="8">
        <v>9.8000000000000007</v>
      </c>
    </row>
    <row r="17" spans="1:17" x14ac:dyDescent="0.25">
      <c r="A17" s="25" t="s">
        <v>8</v>
      </c>
      <c r="B17" s="25" t="s">
        <v>9</v>
      </c>
      <c r="C17" s="4">
        <v>44703.875</v>
      </c>
      <c r="D17" s="5" t="s">
        <v>1259</v>
      </c>
      <c r="E17" s="6" t="s">
        <v>1056</v>
      </c>
      <c r="F17" s="7">
        <v>3.55</v>
      </c>
      <c r="G17" s="6">
        <v>1</v>
      </c>
      <c r="H17" s="8">
        <v>9.8000000000000007</v>
      </c>
      <c r="J17" s="25" t="s">
        <v>8</v>
      </c>
      <c r="K17" s="25" t="s">
        <v>22</v>
      </c>
      <c r="L17" s="4">
        <v>44691.0625</v>
      </c>
      <c r="M17" s="5" t="s">
        <v>910</v>
      </c>
      <c r="N17" s="6" t="s">
        <v>27</v>
      </c>
      <c r="O17" s="7">
        <v>3.5</v>
      </c>
      <c r="P17" s="6">
        <v>0</v>
      </c>
      <c r="Q17" s="8">
        <v>-25</v>
      </c>
    </row>
    <row r="18" spans="1:17" x14ac:dyDescent="0.25">
      <c r="A18" s="25" t="s">
        <v>8</v>
      </c>
      <c r="B18" s="25" t="s">
        <v>9</v>
      </c>
      <c r="C18" s="4">
        <v>44709.006944444445</v>
      </c>
      <c r="D18" s="5" t="s">
        <v>1266</v>
      </c>
      <c r="E18" s="6" t="s">
        <v>17</v>
      </c>
      <c r="F18" s="7">
        <v>3.1</v>
      </c>
      <c r="G18" s="6">
        <v>0</v>
      </c>
      <c r="H18" s="8">
        <v>-21</v>
      </c>
    </row>
    <row r="19" spans="1:17" x14ac:dyDescent="0.25">
      <c r="A19" s="25" t="s">
        <v>8</v>
      </c>
      <c r="B19" s="25" t="s">
        <v>9</v>
      </c>
      <c r="C19" s="4">
        <v>44709.798611111109</v>
      </c>
      <c r="D19" s="5" t="s">
        <v>1099</v>
      </c>
      <c r="E19" s="6" t="s">
        <v>1259</v>
      </c>
      <c r="F19" s="7">
        <v>3.25</v>
      </c>
      <c r="G19" s="6">
        <v>1</v>
      </c>
      <c r="H19" s="8">
        <v>9.8000000000000007</v>
      </c>
    </row>
    <row r="20" spans="1:17" x14ac:dyDescent="0.25">
      <c r="A20" s="25" t="s">
        <v>8</v>
      </c>
      <c r="B20" s="25" t="s">
        <v>9</v>
      </c>
      <c r="C20" s="4">
        <v>44711.048611111109</v>
      </c>
      <c r="D20" s="5" t="s">
        <v>1272</v>
      </c>
      <c r="E20" s="6" t="s">
        <v>1204</v>
      </c>
      <c r="F20" s="7">
        <v>3.15</v>
      </c>
      <c r="G20" s="6">
        <v>1</v>
      </c>
      <c r="H20" s="8">
        <v>9.8000000000000007</v>
      </c>
    </row>
    <row r="21" spans="1:17" x14ac:dyDescent="0.25">
      <c r="A21" s="25" t="s">
        <v>8</v>
      </c>
      <c r="B21" s="25" t="s">
        <v>9</v>
      </c>
      <c r="C21" s="4">
        <v>44737.041666666664</v>
      </c>
      <c r="D21" s="5" t="s">
        <v>1099</v>
      </c>
      <c r="E21" s="6" t="s">
        <v>1284</v>
      </c>
      <c r="F21" s="7">
        <v>3.1</v>
      </c>
      <c r="G21" s="6">
        <v>1</v>
      </c>
      <c r="H21" s="8">
        <v>9.8000000000000007</v>
      </c>
    </row>
    <row r="22" spans="1:17" x14ac:dyDescent="0.25">
      <c r="A22" s="25" t="s">
        <v>8</v>
      </c>
      <c r="B22" s="25" t="s">
        <v>9</v>
      </c>
      <c r="C22" s="4">
        <v>44737.923611111109</v>
      </c>
      <c r="D22" s="5" t="s">
        <v>11</v>
      </c>
      <c r="E22" s="6" t="s">
        <v>1231</v>
      </c>
      <c r="F22" s="7">
        <v>3.25</v>
      </c>
      <c r="G22" s="6">
        <v>1</v>
      </c>
      <c r="H22" s="8">
        <v>9.8000000000000007</v>
      </c>
    </row>
    <row r="23" spans="1:17" x14ac:dyDescent="0.25">
      <c r="A23" s="25" t="s">
        <v>8</v>
      </c>
      <c r="B23" s="25" t="s">
        <v>9</v>
      </c>
      <c r="C23" s="4">
        <v>44738.833333333336</v>
      </c>
      <c r="D23" s="5" t="s">
        <v>1203</v>
      </c>
      <c r="E23" s="6" t="s">
        <v>1219</v>
      </c>
      <c r="F23" s="7">
        <v>3.15</v>
      </c>
      <c r="G23" s="6">
        <v>1</v>
      </c>
      <c r="H23" s="8">
        <v>9.8000000000000007</v>
      </c>
    </row>
    <row r="24" spans="1:17" x14ac:dyDescent="0.25">
      <c r="A24" s="25" t="s">
        <v>8</v>
      </c>
      <c r="B24" s="25" t="s">
        <v>9</v>
      </c>
      <c r="C24" s="4">
        <v>44738.854166666664</v>
      </c>
      <c r="D24" s="5" t="s">
        <v>1300</v>
      </c>
      <c r="E24" s="6" t="s">
        <v>1204</v>
      </c>
      <c r="F24" s="7">
        <v>3.95</v>
      </c>
      <c r="G24" s="6">
        <v>1</v>
      </c>
      <c r="H24" s="8">
        <v>9.8000000000000007</v>
      </c>
    </row>
    <row r="25" spans="1:17" x14ac:dyDescent="0.25">
      <c r="A25" s="25" t="s">
        <v>8</v>
      </c>
      <c r="B25" s="25" t="s">
        <v>9</v>
      </c>
      <c r="C25" s="4">
        <v>44745.791666666664</v>
      </c>
      <c r="D25" s="6" t="s">
        <v>1204</v>
      </c>
      <c r="E25" s="5" t="s">
        <v>1310</v>
      </c>
      <c r="F25" s="7">
        <v>3.35</v>
      </c>
      <c r="G25" s="6">
        <v>1</v>
      </c>
      <c r="H25" s="8">
        <v>9.8000000000000007</v>
      </c>
    </row>
  </sheetData>
  <conditionalFormatting sqref="I1">
    <cfRule type="cellIs" dxfId="219" priority="7" operator="lessThan">
      <formula>0</formula>
    </cfRule>
    <cfRule type="cellIs" dxfId="218" priority="8" operator="greaterThan">
      <formula>0</formula>
    </cfRule>
  </conditionalFormatting>
  <conditionalFormatting sqref="R1">
    <cfRule type="cellIs" dxfId="217" priority="5" operator="greaterThan">
      <formula>0</formula>
    </cfRule>
    <cfRule type="cellIs" dxfId="216" priority="6" operator="lessThan">
      <formula>0</formula>
    </cfRule>
  </conditionalFormatting>
  <conditionalFormatting sqref="AA1">
    <cfRule type="cellIs" dxfId="215" priority="3" operator="lessThan">
      <formula>0</formula>
    </cfRule>
    <cfRule type="cellIs" dxfId="214" priority="4" operator="greaterThan">
      <formula>0</formula>
    </cfRule>
  </conditionalFormatting>
  <conditionalFormatting sqref="AJ1">
    <cfRule type="cellIs" dxfId="213" priority="1" operator="lessThan">
      <formula>0</formula>
    </cfRule>
    <cfRule type="cellIs" dxfId="212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D5E4D-628F-4813-89F9-AB594C9A6C46}">
  <sheetPr>
    <tabColor rgb="FFFFFF00"/>
  </sheetPr>
  <dimension ref="A1:AA40"/>
  <sheetViews>
    <sheetView workbookViewId="0">
      <pane xSplit="8" ySplit="1" topLeftCell="S2" activePane="bottomRight" state="frozen"/>
      <selection pane="topRight" activeCell="I1" sqref="I1"/>
      <selection pane="bottomLeft" activeCell="A2" sqref="A2"/>
      <selection pane="bottomRight" activeCell="S10" sqref="S10:Z11"/>
    </sheetView>
  </sheetViews>
  <sheetFormatPr defaultRowHeight="15" x14ac:dyDescent="0.25"/>
  <cols>
    <col min="1" max="1" width="12.7109375" bestFit="1" customWidth="1"/>
    <col min="2" max="2" width="7.28515625" bestFit="1" customWidth="1"/>
    <col min="3" max="3" width="15.42578125" bestFit="1" customWidth="1"/>
    <col min="4" max="4" width="14.5703125" bestFit="1" customWidth="1"/>
    <col min="5" max="5" width="11.28515625" bestFit="1" customWidth="1"/>
    <col min="6" max="6" width="4.7109375" customWidth="1"/>
    <col min="7" max="7" width="3.85546875" customWidth="1"/>
    <col min="10" max="10" width="12.7109375" bestFit="1" customWidth="1"/>
    <col min="11" max="11" width="12.85546875" bestFit="1" customWidth="1"/>
    <col min="12" max="12" width="15.42578125" bestFit="1" customWidth="1"/>
    <col min="13" max="13" width="11.42578125" bestFit="1" customWidth="1"/>
    <col min="14" max="14" width="18.28515625" bestFit="1" customWidth="1"/>
    <col min="15" max="15" width="5" customWidth="1"/>
    <col min="16" max="16" width="4.42578125" customWidth="1"/>
    <col min="19" max="19" width="9.85546875" bestFit="1" customWidth="1"/>
    <col min="20" max="20" width="14.42578125" bestFit="1" customWidth="1"/>
    <col min="21" max="21" width="15.42578125" bestFit="1" customWidth="1"/>
    <col min="22" max="22" width="13.5703125" bestFit="1" customWidth="1"/>
    <col min="23" max="23" width="16.42578125" bestFit="1" customWidth="1"/>
    <col min="24" max="24" width="5.85546875" customWidth="1"/>
    <col min="25" max="25" width="4.7109375" customWidth="1"/>
  </cols>
  <sheetData>
    <row r="1" spans="1:27" x14ac:dyDescent="0.25">
      <c r="F1">
        <f>COUNT(G3:G999999)</f>
        <v>38</v>
      </c>
      <c r="G1">
        <f>SUM(G3:G999999)</f>
        <v>31</v>
      </c>
      <c r="H1" s="9">
        <f>(G1/F1)*100</f>
        <v>81.578947368421055</v>
      </c>
      <c r="I1" s="10">
        <f>SUM(H3:H999999)</f>
        <v>98.299999999999955</v>
      </c>
      <c r="O1">
        <f>COUNT(P3:P999999)</f>
        <v>23</v>
      </c>
      <c r="P1">
        <f>SUM(P2:P999999)</f>
        <v>18</v>
      </c>
      <c r="Q1" s="9">
        <f>(P1/O1)*100</f>
        <v>78.260869565217391</v>
      </c>
      <c r="R1" s="10">
        <f>SUM(Q3:Q999999)</f>
        <v>45.899999999999991</v>
      </c>
      <c r="X1">
        <f>COUNT(Y3:Y999999)</f>
        <v>9</v>
      </c>
      <c r="Y1">
        <f>SUM(Y3:Y999999)</f>
        <v>7</v>
      </c>
      <c r="Z1" s="9">
        <f>(Y1/X1)*100</f>
        <v>77.777777777777786</v>
      </c>
      <c r="AA1" s="10">
        <f>SUM(Z3:Z999999)</f>
        <v>22.6</v>
      </c>
    </row>
    <row r="2" spans="1:2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7</v>
      </c>
      <c r="S2" s="1" t="s">
        <v>0</v>
      </c>
      <c r="T2" s="1" t="s">
        <v>1</v>
      </c>
      <c r="U2" s="1" t="s">
        <v>2</v>
      </c>
      <c r="V2" s="1" t="s">
        <v>3</v>
      </c>
      <c r="W2" s="1" t="s">
        <v>4</v>
      </c>
      <c r="X2" s="1" t="s">
        <v>5</v>
      </c>
      <c r="Y2" s="1" t="s">
        <v>6</v>
      </c>
      <c r="Z2" s="2" t="s">
        <v>7</v>
      </c>
    </row>
    <row r="3" spans="1:27" x14ac:dyDescent="0.25">
      <c r="A3" s="3" t="s">
        <v>315</v>
      </c>
      <c r="B3" s="3" t="s">
        <v>316</v>
      </c>
      <c r="C3" s="4">
        <v>44660.666666666664</v>
      </c>
      <c r="D3" s="6" t="s">
        <v>317</v>
      </c>
      <c r="E3" s="5" t="s">
        <v>318</v>
      </c>
      <c r="F3" s="7">
        <v>3.75</v>
      </c>
      <c r="G3" s="6">
        <v>1</v>
      </c>
      <c r="H3" s="8">
        <v>9.8000000000000007</v>
      </c>
      <c r="J3" s="3" t="s">
        <v>315</v>
      </c>
      <c r="K3" s="3" t="s">
        <v>335</v>
      </c>
      <c r="L3" s="4">
        <v>44660.583333333336</v>
      </c>
      <c r="M3" s="6" t="s">
        <v>336</v>
      </c>
      <c r="N3" s="5" t="s">
        <v>337</v>
      </c>
      <c r="O3" s="7">
        <v>3.45</v>
      </c>
      <c r="P3" s="6">
        <v>1</v>
      </c>
      <c r="Q3" s="8">
        <v>9.8000000000000007</v>
      </c>
      <c r="S3" s="3" t="s">
        <v>315</v>
      </c>
      <c r="T3" s="3" t="s">
        <v>351</v>
      </c>
      <c r="U3" s="4">
        <v>44659.75</v>
      </c>
      <c r="V3" s="6" t="s">
        <v>352</v>
      </c>
      <c r="W3" s="5" t="s">
        <v>353</v>
      </c>
      <c r="X3" s="7">
        <v>3.6</v>
      </c>
      <c r="Y3" s="6">
        <v>0</v>
      </c>
      <c r="Z3" s="8">
        <v>-26</v>
      </c>
    </row>
    <row r="4" spans="1:27" x14ac:dyDescent="0.25">
      <c r="A4" s="3" t="s">
        <v>315</v>
      </c>
      <c r="B4" s="3" t="s">
        <v>316</v>
      </c>
      <c r="C4" s="4">
        <v>44661.5</v>
      </c>
      <c r="D4" s="5" t="s">
        <v>319</v>
      </c>
      <c r="E4" s="6" t="s">
        <v>320</v>
      </c>
      <c r="F4" s="7">
        <v>3.6</v>
      </c>
      <c r="G4" s="6">
        <v>1</v>
      </c>
      <c r="H4" s="8">
        <v>9.8000000000000007</v>
      </c>
      <c r="J4" s="3" t="s">
        <v>315</v>
      </c>
      <c r="K4" s="3" t="s">
        <v>335</v>
      </c>
      <c r="L4" s="4">
        <v>44660.75</v>
      </c>
      <c r="M4" s="5" t="s">
        <v>338</v>
      </c>
      <c r="N4" s="6" t="s">
        <v>339</v>
      </c>
      <c r="O4" s="7">
        <v>3</v>
      </c>
      <c r="P4" s="6">
        <v>1</v>
      </c>
      <c r="Q4" s="8">
        <v>9.8000000000000007</v>
      </c>
      <c r="S4" s="3" t="s">
        <v>315</v>
      </c>
      <c r="T4" s="3" t="s">
        <v>351</v>
      </c>
      <c r="U4" s="4">
        <v>44666.75</v>
      </c>
      <c r="V4" s="5" t="s">
        <v>354</v>
      </c>
      <c r="W4" s="6" t="s">
        <v>355</v>
      </c>
      <c r="X4" s="7">
        <v>3.9</v>
      </c>
      <c r="Y4" s="6">
        <v>1</v>
      </c>
      <c r="Z4" s="8">
        <v>9.8000000000000007</v>
      </c>
    </row>
    <row r="5" spans="1:27" x14ac:dyDescent="0.25">
      <c r="A5" s="3" t="s">
        <v>315</v>
      </c>
      <c r="B5" s="3" t="s">
        <v>316</v>
      </c>
      <c r="C5" s="4">
        <v>44661.833333333336</v>
      </c>
      <c r="D5" s="5" t="s">
        <v>321</v>
      </c>
      <c r="E5" s="6" t="s">
        <v>322</v>
      </c>
      <c r="F5" s="7">
        <v>4.7</v>
      </c>
      <c r="G5" s="6">
        <v>1</v>
      </c>
      <c r="H5" s="8">
        <v>9.8000000000000007</v>
      </c>
      <c r="J5" s="3" t="s">
        <v>315</v>
      </c>
      <c r="K5" s="3" t="s">
        <v>335</v>
      </c>
      <c r="L5" s="4">
        <v>44660.75</v>
      </c>
      <c r="M5" s="5" t="s">
        <v>340</v>
      </c>
      <c r="N5" s="6" t="s">
        <v>341</v>
      </c>
      <c r="O5" s="7">
        <v>3.6</v>
      </c>
      <c r="P5" s="6">
        <v>1</v>
      </c>
      <c r="Q5" s="8">
        <v>9.8000000000000007</v>
      </c>
      <c r="S5" s="3" t="s">
        <v>315</v>
      </c>
      <c r="T5" s="3" t="s">
        <v>351</v>
      </c>
      <c r="U5" s="4">
        <v>44666.75</v>
      </c>
      <c r="V5" s="5" t="s">
        <v>356</v>
      </c>
      <c r="W5" s="6" t="s">
        <v>357</v>
      </c>
      <c r="X5" s="7">
        <v>3</v>
      </c>
      <c r="Y5" s="6">
        <v>0</v>
      </c>
      <c r="Z5" s="8">
        <v>-20</v>
      </c>
    </row>
    <row r="6" spans="1:27" x14ac:dyDescent="0.25">
      <c r="A6" s="3" t="s">
        <v>315</v>
      </c>
      <c r="B6" s="3" t="s">
        <v>316</v>
      </c>
      <c r="C6" s="4">
        <v>44666.833333333336</v>
      </c>
      <c r="D6" s="5" t="s">
        <v>318</v>
      </c>
      <c r="E6" s="6" t="s">
        <v>323</v>
      </c>
      <c r="F6" s="7">
        <v>3.7</v>
      </c>
      <c r="G6" s="6">
        <v>1</v>
      </c>
      <c r="H6" s="8">
        <v>9.8000000000000007</v>
      </c>
      <c r="J6" s="3" t="s">
        <v>315</v>
      </c>
      <c r="K6" s="3" t="s">
        <v>335</v>
      </c>
      <c r="L6" s="4">
        <v>44660.75</v>
      </c>
      <c r="M6" s="5" t="s">
        <v>342</v>
      </c>
      <c r="N6" s="6" t="s">
        <v>343</v>
      </c>
      <c r="O6" s="7">
        <v>3.6</v>
      </c>
      <c r="P6" s="6">
        <v>1</v>
      </c>
      <c r="Q6" s="8">
        <v>9.8000000000000007</v>
      </c>
      <c r="S6" s="3" t="s">
        <v>315</v>
      </c>
      <c r="T6" s="3" t="s">
        <v>351</v>
      </c>
      <c r="U6" s="4">
        <v>44673.75</v>
      </c>
      <c r="V6" s="6" t="s">
        <v>358</v>
      </c>
      <c r="W6" s="5" t="s">
        <v>359</v>
      </c>
      <c r="X6" s="7">
        <v>3.05</v>
      </c>
      <c r="Y6" s="6">
        <v>1</v>
      </c>
      <c r="Z6" s="8">
        <v>9.8000000000000007</v>
      </c>
    </row>
    <row r="7" spans="1:27" x14ac:dyDescent="0.25">
      <c r="A7" s="3" t="s">
        <v>315</v>
      </c>
      <c r="B7" s="3" t="s">
        <v>316</v>
      </c>
      <c r="C7" s="4">
        <v>44668.5</v>
      </c>
      <c r="D7" s="5" t="s">
        <v>324</v>
      </c>
      <c r="E7" s="6" t="s">
        <v>325</v>
      </c>
      <c r="F7" s="7">
        <v>3.9</v>
      </c>
      <c r="G7" s="6">
        <v>1</v>
      </c>
      <c r="H7" s="8">
        <v>9.8000000000000007</v>
      </c>
      <c r="J7" s="3" t="s">
        <v>315</v>
      </c>
      <c r="K7" s="3" t="s">
        <v>335</v>
      </c>
      <c r="L7" s="4">
        <v>44660.75</v>
      </c>
      <c r="M7" s="6" t="s">
        <v>344</v>
      </c>
      <c r="N7" s="5" t="s">
        <v>345</v>
      </c>
      <c r="O7" s="7">
        <v>3.1</v>
      </c>
      <c r="P7" s="6">
        <v>1</v>
      </c>
      <c r="Q7" s="8">
        <v>9.8000000000000007</v>
      </c>
      <c r="S7" s="3" t="s">
        <v>315</v>
      </c>
      <c r="T7" s="3" t="s">
        <v>351</v>
      </c>
      <c r="U7" s="4">
        <v>44673.75</v>
      </c>
      <c r="V7" s="6" t="s">
        <v>355</v>
      </c>
      <c r="W7" s="5" t="s">
        <v>353</v>
      </c>
      <c r="X7" s="7">
        <v>3.85</v>
      </c>
      <c r="Y7" s="6">
        <v>1</v>
      </c>
      <c r="Z7" s="8">
        <v>9.8000000000000007</v>
      </c>
    </row>
    <row r="8" spans="1:27" x14ac:dyDescent="0.25">
      <c r="A8" s="3" t="s">
        <v>315</v>
      </c>
      <c r="B8" s="3" t="s">
        <v>316</v>
      </c>
      <c r="C8" s="4">
        <v>44668.583333333336</v>
      </c>
      <c r="D8" s="6" t="s">
        <v>326</v>
      </c>
      <c r="E8" s="5" t="s">
        <v>327</v>
      </c>
      <c r="F8" s="7">
        <v>3.45</v>
      </c>
      <c r="G8" s="6">
        <v>0</v>
      </c>
      <c r="H8" s="8">
        <v>-24.5</v>
      </c>
      <c r="J8" s="3" t="s">
        <v>315</v>
      </c>
      <c r="K8" s="3" t="s">
        <v>335</v>
      </c>
      <c r="L8" s="4">
        <v>44662.822916666664</v>
      </c>
      <c r="M8" s="5" t="s">
        <v>346</v>
      </c>
      <c r="N8" s="6" t="s">
        <v>347</v>
      </c>
      <c r="O8" s="7">
        <v>3.45</v>
      </c>
      <c r="P8" s="6">
        <v>0</v>
      </c>
      <c r="Q8" s="8">
        <v>-24.5</v>
      </c>
      <c r="S8" s="3" t="s">
        <v>315</v>
      </c>
      <c r="T8" s="3" t="s">
        <v>351</v>
      </c>
      <c r="U8" s="4">
        <v>44673.75</v>
      </c>
      <c r="V8" s="5" t="s">
        <v>360</v>
      </c>
      <c r="W8" s="6" t="s">
        <v>361</v>
      </c>
      <c r="X8" s="7">
        <v>3.25</v>
      </c>
      <c r="Y8" s="6">
        <v>1</v>
      </c>
      <c r="Z8" s="8">
        <v>9.8000000000000007</v>
      </c>
    </row>
    <row r="9" spans="1:27" x14ac:dyDescent="0.25">
      <c r="A9" s="3" t="s">
        <v>315</v>
      </c>
      <c r="B9" s="3" t="s">
        <v>316</v>
      </c>
      <c r="C9" s="4">
        <v>44668.583333333336</v>
      </c>
      <c r="D9" s="5" t="s">
        <v>328</v>
      </c>
      <c r="E9" s="6" t="s">
        <v>329</v>
      </c>
      <c r="F9" s="7">
        <v>3.5</v>
      </c>
      <c r="G9" s="6">
        <v>0</v>
      </c>
      <c r="H9" s="8">
        <v>-25</v>
      </c>
      <c r="J9" s="3" t="s">
        <v>315</v>
      </c>
      <c r="K9" s="3" t="s">
        <v>335</v>
      </c>
      <c r="L9" s="4">
        <v>44667.75</v>
      </c>
      <c r="M9" s="5" t="s">
        <v>345</v>
      </c>
      <c r="N9" s="6" t="s">
        <v>348</v>
      </c>
      <c r="O9" s="7">
        <v>3.2</v>
      </c>
      <c r="P9" s="6">
        <v>0</v>
      </c>
      <c r="Q9" s="8">
        <v>-22</v>
      </c>
      <c r="S9" s="25" t="s">
        <v>315</v>
      </c>
      <c r="T9" s="25" t="s">
        <v>351</v>
      </c>
      <c r="U9" s="4">
        <v>44687.729166666664</v>
      </c>
      <c r="V9" s="6" t="s">
        <v>360</v>
      </c>
      <c r="W9" s="5" t="s">
        <v>354</v>
      </c>
      <c r="X9" s="7">
        <v>3.5</v>
      </c>
      <c r="Y9" s="6">
        <v>1</v>
      </c>
      <c r="Z9" s="8">
        <v>9.8000000000000007</v>
      </c>
    </row>
    <row r="10" spans="1:27" x14ac:dyDescent="0.25">
      <c r="A10" s="3" t="s">
        <v>315</v>
      </c>
      <c r="B10" s="3" t="s">
        <v>316</v>
      </c>
      <c r="C10" s="4">
        <v>44671.75</v>
      </c>
      <c r="D10" s="5" t="s">
        <v>323</v>
      </c>
      <c r="E10" s="6" t="s">
        <v>324</v>
      </c>
      <c r="F10" s="7">
        <v>3.9</v>
      </c>
      <c r="G10" s="6">
        <v>1</v>
      </c>
      <c r="H10" s="8">
        <v>9.8000000000000007</v>
      </c>
      <c r="J10" s="3" t="s">
        <v>315</v>
      </c>
      <c r="K10" s="3" t="s">
        <v>335</v>
      </c>
      <c r="L10" s="4">
        <v>44670.791666666664</v>
      </c>
      <c r="M10" s="5" t="s">
        <v>336</v>
      </c>
      <c r="N10" s="6" t="s">
        <v>349</v>
      </c>
      <c r="O10" s="7">
        <v>3.45</v>
      </c>
      <c r="P10" s="6">
        <v>1</v>
      </c>
      <c r="Q10" s="8">
        <v>9.8000000000000007</v>
      </c>
      <c r="S10" s="25" t="s">
        <v>315</v>
      </c>
      <c r="T10" s="25" t="s">
        <v>351</v>
      </c>
      <c r="U10" s="4">
        <v>44694.822916666664</v>
      </c>
      <c r="V10" s="5" t="s">
        <v>1125</v>
      </c>
      <c r="W10" s="6" t="s">
        <v>1126</v>
      </c>
      <c r="X10" s="7">
        <v>3.55</v>
      </c>
      <c r="Y10" s="6">
        <v>1</v>
      </c>
      <c r="Z10" s="8">
        <v>9.8000000000000007</v>
      </c>
    </row>
    <row r="11" spans="1:27" x14ac:dyDescent="0.25">
      <c r="A11" s="3" t="s">
        <v>315</v>
      </c>
      <c r="B11" s="3" t="s">
        <v>316</v>
      </c>
      <c r="C11" s="4">
        <v>44671.833333333336</v>
      </c>
      <c r="D11" s="6" t="s">
        <v>330</v>
      </c>
      <c r="E11" s="5" t="s">
        <v>331</v>
      </c>
      <c r="F11" s="7">
        <v>4.4000000000000004</v>
      </c>
      <c r="G11" s="6">
        <v>1</v>
      </c>
      <c r="H11" s="8">
        <v>9.8000000000000007</v>
      </c>
      <c r="J11" s="3" t="s">
        <v>315</v>
      </c>
      <c r="K11" s="3" t="s">
        <v>335</v>
      </c>
      <c r="L11" s="4">
        <v>44670.791666666664</v>
      </c>
      <c r="M11" s="5" t="s">
        <v>350</v>
      </c>
      <c r="N11" s="6" t="s">
        <v>339</v>
      </c>
      <c r="O11" s="7">
        <v>4</v>
      </c>
      <c r="P11" s="6">
        <v>1</v>
      </c>
      <c r="Q11" s="8">
        <v>9.8000000000000007</v>
      </c>
      <c r="S11" s="25" t="s">
        <v>315</v>
      </c>
      <c r="T11" s="25" t="s">
        <v>351</v>
      </c>
      <c r="U11" s="4">
        <v>44694.822916666664</v>
      </c>
      <c r="V11" s="5" t="s">
        <v>353</v>
      </c>
      <c r="W11" s="6" t="s">
        <v>360</v>
      </c>
      <c r="X11" s="7">
        <v>3.7</v>
      </c>
      <c r="Y11" s="6">
        <v>1</v>
      </c>
      <c r="Z11" s="8">
        <v>9.8000000000000007</v>
      </c>
    </row>
    <row r="12" spans="1:27" x14ac:dyDescent="0.25">
      <c r="A12" s="3" t="s">
        <v>315</v>
      </c>
      <c r="B12" s="3" t="s">
        <v>316</v>
      </c>
      <c r="C12" s="4">
        <v>44671.833333333336</v>
      </c>
      <c r="D12" s="6" t="s">
        <v>329</v>
      </c>
      <c r="E12" s="5" t="s">
        <v>332</v>
      </c>
      <c r="F12" s="7">
        <v>4.9000000000000004</v>
      </c>
      <c r="G12" s="6">
        <v>1</v>
      </c>
      <c r="H12" s="8">
        <v>9.8000000000000007</v>
      </c>
      <c r="J12" s="3" t="s">
        <v>315</v>
      </c>
      <c r="K12" s="3" t="s">
        <v>335</v>
      </c>
      <c r="L12" s="4">
        <v>44670.791666666664</v>
      </c>
      <c r="M12" s="5" t="s">
        <v>348</v>
      </c>
      <c r="N12" s="6" t="s">
        <v>338</v>
      </c>
      <c r="O12" s="7">
        <v>3.15</v>
      </c>
      <c r="P12" s="6">
        <v>1</v>
      </c>
      <c r="Q12" s="8">
        <v>9.8000000000000007</v>
      </c>
    </row>
    <row r="13" spans="1:27" x14ac:dyDescent="0.25">
      <c r="A13" s="3" t="s">
        <v>315</v>
      </c>
      <c r="B13" s="3" t="s">
        <v>316</v>
      </c>
      <c r="C13" s="4">
        <v>44671.833333333336</v>
      </c>
      <c r="D13" s="5" t="s">
        <v>333</v>
      </c>
      <c r="E13" s="6" t="s">
        <v>322</v>
      </c>
      <c r="F13" s="7">
        <v>4.0999999999999996</v>
      </c>
      <c r="G13" s="6">
        <v>1</v>
      </c>
      <c r="H13" s="8">
        <v>9.8000000000000007</v>
      </c>
      <c r="J13" s="3" t="s">
        <v>315</v>
      </c>
      <c r="K13" s="3" t="s">
        <v>335</v>
      </c>
      <c r="L13" s="4">
        <v>44670.791666666664</v>
      </c>
      <c r="M13" s="5" t="s">
        <v>342</v>
      </c>
      <c r="N13" s="6" t="s">
        <v>347</v>
      </c>
      <c r="O13" s="7">
        <v>3.5</v>
      </c>
      <c r="P13" s="6">
        <v>1</v>
      </c>
      <c r="Q13" s="8">
        <v>9.8000000000000007</v>
      </c>
    </row>
    <row r="14" spans="1:27" x14ac:dyDescent="0.25">
      <c r="A14" s="3" t="s">
        <v>315</v>
      </c>
      <c r="B14" s="3" t="s">
        <v>316</v>
      </c>
      <c r="C14" s="4">
        <v>44671.833333333336</v>
      </c>
      <c r="D14" s="5" t="s">
        <v>321</v>
      </c>
      <c r="E14" s="6" t="s">
        <v>328</v>
      </c>
      <c r="F14" s="7">
        <v>4.2</v>
      </c>
      <c r="G14" s="6">
        <v>1</v>
      </c>
      <c r="H14" s="8">
        <v>9.8000000000000007</v>
      </c>
      <c r="J14" s="25" t="s">
        <v>315</v>
      </c>
      <c r="K14" s="25" t="s">
        <v>335</v>
      </c>
      <c r="L14" s="4">
        <v>44681.75</v>
      </c>
      <c r="M14" s="5" t="s">
        <v>350</v>
      </c>
      <c r="N14" s="6" t="s">
        <v>338</v>
      </c>
      <c r="O14" s="7">
        <v>3.85</v>
      </c>
      <c r="P14" s="6">
        <v>1</v>
      </c>
      <c r="Q14" s="8">
        <v>9.8000000000000007</v>
      </c>
    </row>
    <row r="15" spans="1:27" x14ac:dyDescent="0.25">
      <c r="A15" s="3" t="s">
        <v>315</v>
      </c>
      <c r="B15" s="3" t="s">
        <v>316</v>
      </c>
      <c r="C15" s="4">
        <v>44674.75</v>
      </c>
      <c r="D15" s="6" t="s">
        <v>334</v>
      </c>
      <c r="E15" s="5" t="s">
        <v>323</v>
      </c>
      <c r="F15" s="7">
        <v>4</v>
      </c>
      <c r="G15" s="6">
        <v>1</v>
      </c>
      <c r="H15" s="8">
        <v>9.8000000000000007</v>
      </c>
      <c r="J15" s="25" t="s">
        <v>315</v>
      </c>
      <c r="K15" s="25" t="s">
        <v>335</v>
      </c>
      <c r="L15" s="4">
        <v>44681.75</v>
      </c>
      <c r="M15" s="5" t="s">
        <v>340</v>
      </c>
      <c r="N15" s="6" t="s">
        <v>922</v>
      </c>
      <c r="O15" s="7">
        <v>3.5</v>
      </c>
      <c r="P15" s="6">
        <v>1</v>
      </c>
      <c r="Q15" s="8">
        <v>9.8000000000000007</v>
      </c>
    </row>
    <row r="16" spans="1:27" x14ac:dyDescent="0.25">
      <c r="A16" s="3" t="s">
        <v>315</v>
      </c>
      <c r="B16" s="3" t="s">
        <v>316</v>
      </c>
      <c r="C16" s="4">
        <v>44675.583333333336</v>
      </c>
      <c r="D16" s="5" t="s">
        <v>328</v>
      </c>
      <c r="E16" s="6" t="s">
        <v>319</v>
      </c>
      <c r="F16" s="7">
        <v>3.85</v>
      </c>
      <c r="G16" s="6">
        <v>1</v>
      </c>
      <c r="H16" s="8">
        <v>9.8000000000000007</v>
      </c>
      <c r="J16" s="25" t="s">
        <v>315</v>
      </c>
      <c r="K16" s="25" t="s">
        <v>335</v>
      </c>
      <c r="L16" s="4">
        <v>44681.75</v>
      </c>
      <c r="M16" s="5" t="s">
        <v>346</v>
      </c>
      <c r="N16" s="6" t="s">
        <v>343</v>
      </c>
      <c r="O16" s="7">
        <v>3.5</v>
      </c>
      <c r="P16" s="6">
        <v>0</v>
      </c>
      <c r="Q16" s="8">
        <v>-25</v>
      </c>
    </row>
    <row r="17" spans="1:17" x14ac:dyDescent="0.25">
      <c r="A17" s="3" t="s">
        <v>315</v>
      </c>
      <c r="B17" s="3" t="s">
        <v>316</v>
      </c>
      <c r="C17" s="4">
        <v>44675.583333333336</v>
      </c>
      <c r="D17" s="5" t="s">
        <v>324</v>
      </c>
      <c r="E17" s="6" t="s">
        <v>326</v>
      </c>
      <c r="F17" s="7">
        <v>4.0999999999999996</v>
      </c>
      <c r="G17" s="6">
        <v>1</v>
      </c>
      <c r="H17" s="8">
        <v>9.8000000000000007</v>
      </c>
      <c r="J17" s="25" t="s">
        <v>315</v>
      </c>
      <c r="K17" s="25" t="s">
        <v>335</v>
      </c>
      <c r="L17" s="4">
        <v>44683.822916666664</v>
      </c>
      <c r="M17" s="6" t="s">
        <v>974</v>
      </c>
      <c r="N17" s="5" t="s">
        <v>337</v>
      </c>
      <c r="O17" s="7">
        <v>4</v>
      </c>
      <c r="P17" s="6">
        <v>1</v>
      </c>
      <c r="Q17" s="8">
        <v>9.8000000000000007</v>
      </c>
    </row>
    <row r="18" spans="1:17" x14ac:dyDescent="0.25">
      <c r="A18" s="3" t="s">
        <v>315</v>
      </c>
      <c r="B18" s="3" t="s">
        <v>316</v>
      </c>
      <c r="C18" s="4">
        <v>44675.822916666664</v>
      </c>
      <c r="D18" s="6" t="s">
        <v>317</v>
      </c>
      <c r="E18" s="5" t="s">
        <v>321</v>
      </c>
      <c r="F18" s="7">
        <v>3.45</v>
      </c>
      <c r="G18" s="6">
        <v>1</v>
      </c>
      <c r="H18" s="8">
        <v>9.8000000000000007</v>
      </c>
      <c r="J18" s="25" t="s">
        <v>315</v>
      </c>
      <c r="K18" s="25" t="s">
        <v>335</v>
      </c>
      <c r="L18" s="4">
        <v>44688.75</v>
      </c>
      <c r="M18" s="5" t="s">
        <v>345</v>
      </c>
      <c r="N18" s="6" t="s">
        <v>1055</v>
      </c>
      <c r="O18" s="7">
        <v>3.8</v>
      </c>
      <c r="P18" s="6">
        <v>1</v>
      </c>
      <c r="Q18" s="8">
        <v>9.8000000000000007</v>
      </c>
    </row>
    <row r="19" spans="1:17" x14ac:dyDescent="0.25">
      <c r="A19" s="25" t="s">
        <v>315</v>
      </c>
      <c r="B19" s="25" t="s">
        <v>316</v>
      </c>
      <c r="C19" s="4">
        <v>44680.833333333336</v>
      </c>
      <c r="D19" s="6" t="s">
        <v>327</v>
      </c>
      <c r="E19" s="5" t="s">
        <v>332</v>
      </c>
      <c r="F19" s="7">
        <v>3.85</v>
      </c>
      <c r="G19" s="6">
        <v>0</v>
      </c>
      <c r="H19" s="8">
        <v>-28.5</v>
      </c>
      <c r="J19" s="25" t="s">
        <v>315</v>
      </c>
      <c r="K19" s="25" t="s">
        <v>335</v>
      </c>
      <c r="L19" s="4">
        <v>44688.75</v>
      </c>
      <c r="M19" s="6" t="s">
        <v>347</v>
      </c>
      <c r="N19" s="5" t="s">
        <v>341</v>
      </c>
      <c r="O19" s="7">
        <v>3.9</v>
      </c>
      <c r="P19" s="6">
        <v>1</v>
      </c>
      <c r="Q19" s="8">
        <v>9.8000000000000007</v>
      </c>
    </row>
    <row r="20" spans="1:17" x14ac:dyDescent="0.25">
      <c r="A20" s="25" t="s">
        <v>315</v>
      </c>
      <c r="B20" s="25" t="s">
        <v>316</v>
      </c>
      <c r="C20" s="4">
        <v>44681.666666666664</v>
      </c>
      <c r="D20" s="5" t="s">
        <v>333</v>
      </c>
      <c r="E20" s="6" t="s">
        <v>328</v>
      </c>
      <c r="F20" s="7">
        <v>4.3</v>
      </c>
      <c r="G20" s="6">
        <v>0</v>
      </c>
      <c r="H20" s="8">
        <v>-33</v>
      </c>
      <c r="J20" s="25" t="s">
        <v>315</v>
      </c>
      <c r="K20" s="25" t="s">
        <v>335</v>
      </c>
      <c r="L20" s="4">
        <v>44688.75</v>
      </c>
      <c r="M20" s="6" t="s">
        <v>338</v>
      </c>
      <c r="N20" s="5" t="s">
        <v>342</v>
      </c>
      <c r="O20" s="7">
        <v>3.95</v>
      </c>
      <c r="P20" s="6">
        <v>1</v>
      </c>
      <c r="Q20" s="8">
        <v>9.8000000000000007</v>
      </c>
    </row>
    <row r="21" spans="1:17" x14ac:dyDescent="0.25">
      <c r="A21" s="25" t="s">
        <v>315</v>
      </c>
      <c r="B21" s="25" t="s">
        <v>316</v>
      </c>
      <c r="C21" s="4">
        <v>44682.583333333336</v>
      </c>
      <c r="D21" s="5" t="s">
        <v>322</v>
      </c>
      <c r="E21" s="6" t="s">
        <v>320</v>
      </c>
      <c r="F21" s="7">
        <v>3.95</v>
      </c>
      <c r="G21" s="6">
        <v>0</v>
      </c>
      <c r="H21" s="8">
        <v>-29.5</v>
      </c>
      <c r="J21" s="25" t="s">
        <v>315</v>
      </c>
      <c r="K21" s="25" t="s">
        <v>335</v>
      </c>
      <c r="L21" s="4">
        <v>44688.75</v>
      </c>
      <c r="M21" s="6" t="s">
        <v>344</v>
      </c>
      <c r="N21" s="5" t="s">
        <v>350</v>
      </c>
      <c r="O21" s="7">
        <v>3.95</v>
      </c>
      <c r="P21" s="6">
        <v>0</v>
      </c>
      <c r="Q21" s="8">
        <v>-29.5</v>
      </c>
    </row>
    <row r="22" spans="1:17" x14ac:dyDescent="0.25">
      <c r="A22" s="25" t="s">
        <v>315</v>
      </c>
      <c r="B22" s="25" t="s">
        <v>316</v>
      </c>
      <c r="C22" s="4">
        <v>44682.670138888891</v>
      </c>
      <c r="D22" s="6" t="s">
        <v>319</v>
      </c>
      <c r="E22" s="5" t="s">
        <v>324</v>
      </c>
      <c r="F22" s="7">
        <v>3.8</v>
      </c>
      <c r="G22" s="6">
        <v>1</v>
      </c>
      <c r="H22" s="8">
        <v>9.8000000000000007</v>
      </c>
      <c r="J22" s="25" t="s">
        <v>315</v>
      </c>
      <c r="K22" s="25" t="s">
        <v>335</v>
      </c>
      <c r="L22" s="4">
        <v>44695.75</v>
      </c>
      <c r="M22" s="5" t="s">
        <v>340</v>
      </c>
      <c r="N22" s="6" t="s">
        <v>347</v>
      </c>
      <c r="O22" s="7">
        <v>3.95</v>
      </c>
      <c r="P22" s="6">
        <v>0</v>
      </c>
      <c r="Q22" s="8">
        <v>-29.5</v>
      </c>
    </row>
    <row r="23" spans="1:17" x14ac:dyDescent="0.25">
      <c r="A23" s="25" t="s">
        <v>315</v>
      </c>
      <c r="B23" s="25" t="s">
        <v>316</v>
      </c>
      <c r="C23" s="4">
        <v>44688.666666666664</v>
      </c>
      <c r="D23" s="6" t="s">
        <v>330</v>
      </c>
      <c r="E23" s="5" t="s">
        <v>327</v>
      </c>
      <c r="F23" s="7">
        <v>4</v>
      </c>
      <c r="G23" s="6">
        <v>1</v>
      </c>
      <c r="H23" s="8">
        <v>9.8000000000000007</v>
      </c>
      <c r="J23" s="25" t="s">
        <v>315</v>
      </c>
      <c r="K23" s="25" t="s">
        <v>335</v>
      </c>
      <c r="L23" s="4">
        <v>44695.75</v>
      </c>
      <c r="M23" s="5" t="s">
        <v>336</v>
      </c>
      <c r="N23" s="6" t="s">
        <v>338</v>
      </c>
      <c r="O23" s="7">
        <v>3.75</v>
      </c>
      <c r="P23" s="6">
        <v>1</v>
      </c>
      <c r="Q23" s="8">
        <v>9.8000000000000007</v>
      </c>
    </row>
    <row r="24" spans="1:17" x14ac:dyDescent="0.25">
      <c r="A24" s="25" t="s">
        <v>315</v>
      </c>
      <c r="B24" s="25" t="s">
        <v>316</v>
      </c>
      <c r="C24" s="4">
        <v>44689.583333333336</v>
      </c>
      <c r="D24" s="5" t="s">
        <v>1081</v>
      </c>
      <c r="E24" s="6" t="s">
        <v>322</v>
      </c>
      <c r="F24" s="7">
        <v>4.2</v>
      </c>
      <c r="G24" s="6">
        <v>1</v>
      </c>
      <c r="H24" s="8">
        <v>9.8000000000000007</v>
      </c>
      <c r="J24" s="25" t="s">
        <v>315</v>
      </c>
      <c r="K24" s="25" t="s">
        <v>335</v>
      </c>
      <c r="L24" s="4">
        <v>44695.75</v>
      </c>
      <c r="M24" s="5" t="s">
        <v>350</v>
      </c>
      <c r="N24" s="6" t="s">
        <v>337</v>
      </c>
      <c r="O24" s="7">
        <v>3.85</v>
      </c>
      <c r="P24" s="6">
        <v>1</v>
      </c>
      <c r="Q24" s="8">
        <v>9.8000000000000007</v>
      </c>
    </row>
    <row r="25" spans="1:17" x14ac:dyDescent="0.25">
      <c r="A25" s="25" t="s">
        <v>315</v>
      </c>
      <c r="B25" s="25" t="s">
        <v>316</v>
      </c>
      <c r="C25" s="4">
        <v>44689.670138888891</v>
      </c>
      <c r="D25" s="6" t="s">
        <v>325</v>
      </c>
      <c r="E25" s="5" t="s">
        <v>321</v>
      </c>
      <c r="F25" s="7">
        <v>3.9</v>
      </c>
      <c r="G25" s="6">
        <v>1</v>
      </c>
      <c r="H25" s="8">
        <v>9.8000000000000007</v>
      </c>
      <c r="J25" s="25" t="s">
        <v>315</v>
      </c>
      <c r="K25" s="25" t="s">
        <v>335</v>
      </c>
      <c r="L25" s="4">
        <v>44695.75</v>
      </c>
      <c r="M25" s="5" t="s">
        <v>346</v>
      </c>
      <c r="N25" s="6" t="s">
        <v>344</v>
      </c>
      <c r="O25" s="7">
        <v>3.85</v>
      </c>
      <c r="P25" s="6">
        <v>1</v>
      </c>
      <c r="Q25" s="8">
        <v>9.8000000000000007</v>
      </c>
    </row>
    <row r="26" spans="1:17" x14ac:dyDescent="0.25">
      <c r="A26" s="25" t="s">
        <v>315</v>
      </c>
      <c r="B26" s="25" t="s">
        <v>316</v>
      </c>
      <c r="C26" s="4">
        <v>44692.75</v>
      </c>
      <c r="D26" s="5" t="s">
        <v>324</v>
      </c>
      <c r="E26" s="6" t="s">
        <v>334</v>
      </c>
      <c r="F26" s="7">
        <v>4.5999999999999996</v>
      </c>
      <c r="G26" s="6">
        <v>1</v>
      </c>
      <c r="H26" s="8">
        <v>9.8000000000000007</v>
      </c>
    </row>
    <row r="27" spans="1:17" x14ac:dyDescent="0.25">
      <c r="A27" s="25" t="s">
        <v>315</v>
      </c>
      <c r="B27" s="25" t="s">
        <v>316</v>
      </c>
      <c r="C27" s="4">
        <v>44692.833333333336</v>
      </c>
      <c r="D27" s="6" t="s">
        <v>328</v>
      </c>
      <c r="E27" s="5" t="s">
        <v>318</v>
      </c>
      <c r="F27" s="7">
        <v>4.8</v>
      </c>
      <c r="G27" s="6">
        <v>1</v>
      </c>
      <c r="H27" s="8">
        <v>9.8000000000000007</v>
      </c>
    </row>
    <row r="28" spans="1:17" x14ac:dyDescent="0.25">
      <c r="A28" s="25" t="s">
        <v>315</v>
      </c>
      <c r="B28" s="25" t="s">
        <v>316</v>
      </c>
      <c r="C28" s="4">
        <v>44695.833333333336</v>
      </c>
      <c r="D28" s="5" t="s">
        <v>327</v>
      </c>
      <c r="E28" s="6" t="s">
        <v>1081</v>
      </c>
      <c r="F28" s="7">
        <v>4.9000000000000004</v>
      </c>
      <c r="G28" s="6">
        <v>1</v>
      </c>
      <c r="H28" s="8">
        <v>9.8000000000000007</v>
      </c>
    </row>
    <row r="29" spans="1:17" x14ac:dyDescent="0.25">
      <c r="A29" s="25" t="s">
        <v>315</v>
      </c>
      <c r="B29" s="25" t="s">
        <v>316</v>
      </c>
      <c r="C29" s="4">
        <v>44695.833333333336</v>
      </c>
      <c r="D29" s="5" t="s">
        <v>320</v>
      </c>
      <c r="E29" s="6" t="s">
        <v>329</v>
      </c>
      <c r="F29" s="7">
        <v>3.95</v>
      </c>
      <c r="G29" s="6">
        <v>1</v>
      </c>
      <c r="H29" s="8">
        <v>9.8000000000000007</v>
      </c>
    </row>
    <row r="30" spans="1:17" x14ac:dyDescent="0.25">
      <c r="A30" s="25" t="s">
        <v>315</v>
      </c>
      <c r="B30" s="25" t="s">
        <v>316</v>
      </c>
      <c r="C30" s="4">
        <v>44695.833333333336</v>
      </c>
      <c r="D30" s="5" t="s">
        <v>324</v>
      </c>
      <c r="E30" s="6" t="s">
        <v>1156</v>
      </c>
      <c r="F30" s="7">
        <v>4.5</v>
      </c>
      <c r="G30" s="6">
        <v>1</v>
      </c>
      <c r="H30" s="8">
        <v>9.8000000000000007</v>
      </c>
    </row>
    <row r="31" spans="1:17" x14ac:dyDescent="0.25">
      <c r="A31" s="25" t="s">
        <v>315</v>
      </c>
      <c r="B31" s="25" t="s">
        <v>316</v>
      </c>
      <c r="C31" s="4">
        <v>44695.833333333336</v>
      </c>
      <c r="D31" s="6" t="s">
        <v>326</v>
      </c>
      <c r="E31" s="5" t="s">
        <v>333</v>
      </c>
      <c r="F31" s="7">
        <v>3.9</v>
      </c>
      <c r="G31" s="6">
        <v>1</v>
      </c>
      <c r="H31" s="8">
        <v>9.8000000000000007</v>
      </c>
    </row>
    <row r="32" spans="1:17" x14ac:dyDescent="0.25">
      <c r="A32" s="25" t="s">
        <v>315</v>
      </c>
      <c r="B32" s="25" t="s">
        <v>316</v>
      </c>
      <c r="C32" s="4">
        <v>44695.833333333336</v>
      </c>
      <c r="D32" s="5" t="s">
        <v>334</v>
      </c>
      <c r="E32" s="6" t="s">
        <v>317</v>
      </c>
      <c r="F32" s="7">
        <v>4.3</v>
      </c>
      <c r="G32" s="6">
        <v>1</v>
      </c>
      <c r="H32" s="8">
        <v>9.8000000000000007</v>
      </c>
    </row>
    <row r="33" spans="1:8" x14ac:dyDescent="0.25">
      <c r="A33" s="25" t="s">
        <v>315</v>
      </c>
      <c r="B33" s="25" t="s">
        <v>316</v>
      </c>
      <c r="C33" s="4">
        <v>44695.833333333336</v>
      </c>
      <c r="D33" s="5" t="s">
        <v>318</v>
      </c>
      <c r="E33" s="6" t="s">
        <v>321</v>
      </c>
      <c r="F33" s="7">
        <v>3.9</v>
      </c>
      <c r="G33" s="6">
        <v>1</v>
      </c>
      <c r="H33" s="8">
        <v>9.8000000000000007</v>
      </c>
    </row>
    <row r="34" spans="1:8" x14ac:dyDescent="0.25">
      <c r="A34" s="25" t="s">
        <v>315</v>
      </c>
      <c r="B34" s="25" t="s">
        <v>316</v>
      </c>
      <c r="C34" s="4">
        <v>44702.833333333336</v>
      </c>
      <c r="D34" s="5" t="s">
        <v>330</v>
      </c>
      <c r="E34" s="6" t="s">
        <v>319</v>
      </c>
      <c r="F34" s="7">
        <v>4.3</v>
      </c>
      <c r="G34" s="6">
        <v>1</v>
      </c>
      <c r="H34" s="8">
        <v>9.8000000000000007</v>
      </c>
    </row>
    <row r="35" spans="1:8" x14ac:dyDescent="0.25">
      <c r="A35" s="25" t="s">
        <v>315</v>
      </c>
      <c r="B35" s="25" t="s">
        <v>316</v>
      </c>
      <c r="C35" s="4">
        <v>44702.833333333336</v>
      </c>
      <c r="D35" s="6" t="s">
        <v>333</v>
      </c>
      <c r="E35" s="5" t="s">
        <v>323</v>
      </c>
      <c r="F35" s="7">
        <v>4.3</v>
      </c>
      <c r="G35" s="6">
        <v>0</v>
      </c>
      <c r="H35" s="8">
        <v>-33</v>
      </c>
    </row>
    <row r="36" spans="1:8" x14ac:dyDescent="0.25">
      <c r="A36" s="25" t="s">
        <v>315</v>
      </c>
      <c r="B36" s="25" t="s">
        <v>316</v>
      </c>
      <c r="C36" s="4">
        <v>44702.833333333336</v>
      </c>
      <c r="D36" s="5" t="s">
        <v>329</v>
      </c>
      <c r="E36" s="6" t="s">
        <v>322</v>
      </c>
      <c r="F36" s="7">
        <v>4</v>
      </c>
      <c r="G36" s="6">
        <v>1</v>
      </c>
      <c r="H36" s="8">
        <v>9.8000000000000007</v>
      </c>
    </row>
    <row r="37" spans="1:8" x14ac:dyDescent="0.25">
      <c r="A37" s="25" t="s">
        <v>315</v>
      </c>
      <c r="B37" s="25" t="s">
        <v>316</v>
      </c>
      <c r="C37" s="4">
        <v>44702.833333333336</v>
      </c>
      <c r="D37" s="6" t="s">
        <v>317</v>
      </c>
      <c r="E37" s="5" t="s">
        <v>324</v>
      </c>
      <c r="F37" s="7">
        <v>4</v>
      </c>
      <c r="G37" s="6">
        <v>1</v>
      </c>
      <c r="H37" s="8">
        <v>9.8000000000000007</v>
      </c>
    </row>
    <row r="38" spans="1:8" x14ac:dyDescent="0.25">
      <c r="A38" s="25" t="s">
        <v>315</v>
      </c>
      <c r="B38" s="25" t="s">
        <v>316</v>
      </c>
      <c r="C38" s="4">
        <v>44702.833333333336</v>
      </c>
      <c r="D38" s="5" t="s">
        <v>321</v>
      </c>
      <c r="E38" s="6" t="s">
        <v>327</v>
      </c>
      <c r="F38" s="7">
        <v>3.75</v>
      </c>
      <c r="G38" s="6">
        <v>1</v>
      </c>
      <c r="H38" s="8">
        <v>9.8000000000000007</v>
      </c>
    </row>
    <row r="39" spans="1:8" x14ac:dyDescent="0.25">
      <c r="A39" s="25" t="s">
        <v>315</v>
      </c>
      <c r="B39" s="25" t="s">
        <v>316</v>
      </c>
      <c r="C39" s="4">
        <v>44702.833333333336</v>
      </c>
      <c r="D39" s="6" t="s">
        <v>1156</v>
      </c>
      <c r="E39" s="5" t="s">
        <v>318</v>
      </c>
      <c r="F39" s="7">
        <v>4.2</v>
      </c>
      <c r="G39" s="6">
        <v>0</v>
      </c>
      <c r="H39" s="8">
        <v>-32</v>
      </c>
    </row>
    <row r="40" spans="1:8" x14ac:dyDescent="0.25">
      <c r="A40" s="25" t="s">
        <v>315</v>
      </c>
      <c r="B40" s="25" t="s">
        <v>316</v>
      </c>
      <c r="C40" s="4">
        <v>44702.833333333336</v>
      </c>
      <c r="D40" s="6" t="s">
        <v>1081</v>
      </c>
      <c r="E40" s="5" t="s">
        <v>331</v>
      </c>
      <c r="F40" s="7">
        <v>4.5</v>
      </c>
      <c r="G40" s="6">
        <v>1</v>
      </c>
      <c r="H40" s="8">
        <v>9.8000000000000007</v>
      </c>
    </row>
  </sheetData>
  <conditionalFormatting sqref="I1">
    <cfRule type="cellIs" dxfId="141" priority="5" operator="lessThan">
      <formula>0</formula>
    </cfRule>
    <cfRule type="cellIs" dxfId="140" priority="6" operator="greaterThan">
      <formula>0</formula>
    </cfRule>
  </conditionalFormatting>
  <conditionalFormatting sqref="R1">
    <cfRule type="cellIs" dxfId="139" priority="3" operator="lessThan">
      <formula>0</formula>
    </cfRule>
    <cfRule type="cellIs" dxfId="138" priority="4" operator="greaterThan">
      <formula>0</formula>
    </cfRule>
  </conditionalFormatting>
  <conditionalFormatting sqref="AA1">
    <cfRule type="cellIs" dxfId="137" priority="1" operator="lessThan">
      <formula>0</formula>
    </cfRule>
    <cfRule type="cellIs" dxfId="136" priority="2" operator="greaterThan">
      <formula>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8AEBD-D602-4D9F-85B5-F2786E5FF0DD}">
  <sheetPr>
    <tabColor rgb="FFFFFF00"/>
  </sheetPr>
  <dimension ref="A1:AA24"/>
  <sheetViews>
    <sheetView workbookViewId="0">
      <pane xSplit="8" ySplit="1" topLeftCell="T2" activePane="bottomRight" state="frozen"/>
      <selection pane="topRight" activeCell="I1" sqref="I1"/>
      <selection pane="bottomLeft" activeCell="A2" sqref="A2"/>
      <selection pane="bottomRight" activeCell="S3" sqref="S3:Z9"/>
    </sheetView>
  </sheetViews>
  <sheetFormatPr defaultRowHeight="15" x14ac:dyDescent="0.25"/>
  <cols>
    <col min="1" max="1" width="12.7109375" bestFit="1" customWidth="1"/>
    <col min="2" max="2" width="9.7109375" bestFit="1" customWidth="1"/>
    <col min="3" max="3" width="15.42578125" bestFit="1" customWidth="1"/>
    <col min="4" max="5" width="17.7109375" bestFit="1" customWidth="1"/>
    <col min="6" max="6" width="4.7109375" customWidth="1"/>
    <col min="7" max="7" width="3.85546875" customWidth="1"/>
    <col min="10" max="10" width="12.7109375" bestFit="1" customWidth="1"/>
    <col min="11" max="11" width="12.85546875" bestFit="1" customWidth="1"/>
    <col min="12" max="12" width="15.42578125" bestFit="1" customWidth="1"/>
    <col min="13" max="13" width="16.85546875" bestFit="1" customWidth="1"/>
    <col min="14" max="14" width="18.28515625" bestFit="1" customWidth="1"/>
    <col min="15" max="15" width="5" customWidth="1"/>
    <col min="16" max="16" width="4.42578125" customWidth="1"/>
    <col min="19" max="19" width="9.85546875" bestFit="1" customWidth="1"/>
    <col min="20" max="20" width="14.42578125" bestFit="1" customWidth="1"/>
    <col min="21" max="21" width="15.42578125" bestFit="1" customWidth="1"/>
    <col min="22" max="22" width="16.5703125" bestFit="1" customWidth="1"/>
    <col min="23" max="23" width="16.42578125" bestFit="1" customWidth="1"/>
    <col min="24" max="24" width="5.85546875" customWidth="1"/>
    <col min="25" max="25" width="4.7109375" customWidth="1"/>
  </cols>
  <sheetData>
    <row r="1" spans="1:27" x14ac:dyDescent="0.25">
      <c r="F1">
        <f>COUNT(G3:G999999)</f>
        <v>21</v>
      </c>
      <c r="G1">
        <f>SUM(G3:G999999)</f>
        <v>16</v>
      </c>
      <c r="H1" s="9">
        <f>(G1/F1)*100</f>
        <v>76.19047619047619</v>
      </c>
      <c r="I1" s="10">
        <f>SUM(H3:H999999)</f>
        <v>2.3000000000000114</v>
      </c>
      <c r="O1">
        <f>COUNT(P3:P999999)</f>
        <v>22</v>
      </c>
      <c r="P1">
        <f>SUM(P2:P999999)</f>
        <v>15</v>
      </c>
      <c r="Q1" s="9">
        <f>(P1/O1)*100</f>
        <v>68.181818181818173</v>
      </c>
      <c r="R1" s="10">
        <f>SUM(Q3:Q999999)</f>
        <v>-66.000000000000028</v>
      </c>
      <c r="X1">
        <f>COUNT(Y3:Y999999)</f>
        <v>7</v>
      </c>
      <c r="Y1">
        <f>SUM(Y3:Y999999)</f>
        <v>7</v>
      </c>
      <c r="Z1" s="9">
        <f>(Y1/X1)*100</f>
        <v>100</v>
      </c>
      <c r="AA1" s="10">
        <f>SUM(Z3:Z999999)</f>
        <v>68.599999999999994</v>
      </c>
    </row>
    <row r="2" spans="1:2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7</v>
      </c>
      <c r="S2" s="1" t="s">
        <v>0</v>
      </c>
      <c r="T2" s="1" t="s">
        <v>1</v>
      </c>
      <c r="U2" s="1" t="s">
        <v>2</v>
      </c>
      <c r="V2" s="1" t="s">
        <v>3</v>
      </c>
      <c r="W2" s="1" t="s">
        <v>4</v>
      </c>
      <c r="X2" s="1" t="s">
        <v>5</v>
      </c>
      <c r="Y2" s="1" t="s">
        <v>6</v>
      </c>
      <c r="Z2" s="2" t="s">
        <v>7</v>
      </c>
    </row>
    <row r="3" spans="1:27" x14ac:dyDescent="0.25">
      <c r="A3" s="3" t="s">
        <v>362</v>
      </c>
      <c r="B3" s="3" t="s">
        <v>363</v>
      </c>
      <c r="C3" s="4">
        <v>44659.8125</v>
      </c>
      <c r="D3" s="6" t="s">
        <v>364</v>
      </c>
      <c r="E3" s="5" t="s">
        <v>365</v>
      </c>
      <c r="F3" s="7">
        <v>4.4000000000000004</v>
      </c>
      <c r="G3" s="6">
        <v>1</v>
      </c>
      <c r="H3" s="8">
        <v>9.8000000000000007</v>
      </c>
      <c r="J3" s="3" t="s">
        <v>362</v>
      </c>
      <c r="K3" s="3" t="s">
        <v>380</v>
      </c>
      <c r="L3" s="4">
        <v>44659.729166666664</v>
      </c>
      <c r="M3" s="5" t="s">
        <v>381</v>
      </c>
      <c r="N3" s="6" t="s">
        <v>382</v>
      </c>
      <c r="O3" s="7">
        <v>3.6</v>
      </c>
      <c r="P3" s="6">
        <v>1</v>
      </c>
      <c r="Q3" s="8">
        <v>9.8000000000000007</v>
      </c>
      <c r="S3" s="3" t="s">
        <v>362</v>
      </c>
      <c r="T3" s="3" t="s">
        <v>396</v>
      </c>
      <c r="U3" s="4">
        <v>44659.75</v>
      </c>
      <c r="V3" s="6" t="s">
        <v>397</v>
      </c>
      <c r="W3" s="5" t="s">
        <v>398</v>
      </c>
      <c r="X3" s="7">
        <v>3.95</v>
      </c>
      <c r="Y3" s="6">
        <v>1</v>
      </c>
      <c r="Z3" s="8">
        <v>9.8000000000000007</v>
      </c>
    </row>
    <row r="4" spans="1:27" x14ac:dyDescent="0.25">
      <c r="A4" s="3" t="s">
        <v>362</v>
      </c>
      <c r="B4" s="3" t="s">
        <v>363</v>
      </c>
      <c r="C4" s="4">
        <v>44660.604166666664</v>
      </c>
      <c r="D4" s="5" t="s">
        <v>366</v>
      </c>
      <c r="E4" s="6" t="s">
        <v>367</v>
      </c>
      <c r="F4" s="7">
        <v>3.95</v>
      </c>
      <c r="G4" s="6">
        <v>1</v>
      </c>
      <c r="H4" s="8">
        <v>9.8000000000000007</v>
      </c>
      <c r="J4" s="3" t="s">
        <v>362</v>
      </c>
      <c r="K4" s="3" t="s">
        <v>380</v>
      </c>
      <c r="L4" s="4">
        <v>44659.729166666664</v>
      </c>
      <c r="M4" s="5" t="s">
        <v>383</v>
      </c>
      <c r="N4" s="6" t="s">
        <v>384</v>
      </c>
      <c r="O4" s="7">
        <v>4.0999999999999996</v>
      </c>
      <c r="P4" s="6">
        <v>0</v>
      </c>
      <c r="Q4" s="8">
        <v>-31</v>
      </c>
      <c r="S4" s="3" t="s">
        <v>362</v>
      </c>
      <c r="T4" s="3" t="s">
        <v>396</v>
      </c>
      <c r="U4" s="4">
        <v>44667.541666666664</v>
      </c>
      <c r="V4" s="5" t="s">
        <v>399</v>
      </c>
      <c r="W4" s="6" t="s">
        <v>397</v>
      </c>
      <c r="X4" s="7">
        <v>4.8</v>
      </c>
      <c r="Y4" s="6">
        <v>1</v>
      </c>
      <c r="Z4" s="8">
        <v>9.8000000000000007</v>
      </c>
    </row>
    <row r="5" spans="1:27" x14ac:dyDescent="0.25">
      <c r="A5" s="3" t="s">
        <v>362</v>
      </c>
      <c r="B5" s="3" t="s">
        <v>363</v>
      </c>
      <c r="C5" s="4">
        <v>44660.604166666664</v>
      </c>
      <c r="D5" s="6" t="s">
        <v>368</v>
      </c>
      <c r="E5" s="5" t="s">
        <v>369</v>
      </c>
      <c r="F5" s="7">
        <v>4.4000000000000004</v>
      </c>
      <c r="G5" s="6">
        <v>1</v>
      </c>
      <c r="H5" s="8">
        <v>9.8000000000000007</v>
      </c>
      <c r="J5" s="3" t="s">
        <v>362</v>
      </c>
      <c r="K5" s="3" t="s">
        <v>380</v>
      </c>
      <c r="L5" s="4">
        <v>44660.520833333336</v>
      </c>
      <c r="M5" s="5" t="s">
        <v>385</v>
      </c>
      <c r="N5" s="6" t="s">
        <v>386</v>
      </c>
      <c r="O5" s="7">
        <v>4.0999999999999996</v>
      </c>
      <c r="P5" s="6">
        <v>1</v>
      </c>
      <c r="Q5" s="8">
        <v>9.8000000000000007</v>
      </c>
      <c r="S5" s="25" t="s">
        <v>362</v>
      </c>
      <c r="T5" s="25" t="s">
        <v>396</v>
      </c>
      <c r="U5" s="4">
        <v>44680.75</v>
      </c>
      <c r="V5" s="5" t="s">
        <v>399</v>
      </c>
      <c r="W5" s="6" t="s">
        <v>906</v>
      </c>
      <c r="X5" s="7">
        <v>3.95</v>
      </c>
      <c r="Y5" s="6">
        <v>1</v>
      </c>
      <c r="Z5" s="8">
        <v>9.8000000000000007</v>
      </c>
    </row>
    <row r="6" spans="1:27" x14ac:dyDescent="0.25">
      <c r="A6" s="3" t="s">
        <v>362</v>
      </c>
      <c r="B6" s="3" t="s">
        <v>363</v>
      </c>
      <c r="C6" s="4">
        <v>44661.604166666664</v>
      </c>
      <c r="D6" s="6" t="s">
        <v>370</v>
      </c>
      <c r="E6" s="5" t="s">
        <v>371</v>
      </c>
      <c r="F6" s="7">
        <v>4.3</v>
      </c>
      <c r="G6" s="6">
        <v>0</v>
      </c>
      <c r="H6" s="8">
        <v>-33</v>
      </c>
      <c r="J6" s="3" t="s">
        <v>362</v>
      </c>
      <c r="K6" s="3" t="s">
        <v>380</v>
      </c>
      <c r="L6" s="4">
        <v>44661.520833333336</v>
      </c>
      <c r="M6" s="5" t="s">
        <v>387</v>
      </c>
      <c r="N6" s="6" t="s">
        <v>388</v>
      </c>
      <c r="O6" s="7">
        <v>3.85</v>
      </c>
      <c r="P6" s="6">
        <v>0</v>
      </c>
      <c r="Q6" s="8">
        <v>-28.5</v>
      </c>
      <c r="S6" s="25" t="s">
        <v>362</v>
      </c>
      <c r="T6" s="25" t="s">
        <v>396</v>
      </c>
      <c r="U6" s="4">
        <v>44681.541666666664</v>
      </c>
      <c r="V6" s="5" t="s">
        <v>930</v>
      </c>
      <c r="W6" s="6" t="s">
        <v>931</v>
      </c>
      <c r="X6" s="7">
        <v>3.8</v>
      </c>
      <c r="Y6" s="6">
        <v>1</v>
      </c>
      <c r="Z6" s="8">
        <v>9.8000000000000007</v>
      </c>
    </row>
    <row r="7" spans="1:27" x14ac:dyDescent="0.25">
      <c r="A7" s="3" t="s">
        <v>362</v>
      </c>
      <c r="B7" s="3" t="s">
        <v>363</v>
      </c>
      <c r="C7" s="4">
        <v>44667.604166666664</v>
      </c>
      <c r="D7" s="5" t="s">
        <v>372</v>
      </c>
      <c r="E7" s="6" t="s">
        <v>370</v>
      </c>
      <c r="F7" s="7">
        <v>4.3</v>
      </c>
      <c r="G7" s="6">
        <v>1</v>
      </c>
      <c r="H7" s="8">
        <v>9.8000000000000007</v>
      </c>
      <c r="J7" s="3" t="s">
        <v>362</v>
      </c>
      <c r="K7" s="3" t="s">
        <v>380</v>
      </c>
      <c r="L7" s="4">
        <v>44661.520833333336</v>
      </c>
      <c r="M7" s="6" t="s">
        <v>389</v>
      </c>
      <c r="N7" s="5" t="s">
        <v>390</v>
      </c>
      <c r="O7" s="7">
        <v>4</v>
      </c>
      <c r="P7" s="6">
        <v>1</v>
      </c>
      <c r="Q7" s="8">
        <v>9.8000000000000007</v>
      </c>
      <c r="S7" s="25" t="s">
        <v>362</v>
      </c>
      <c r="T7" s="25" t="s">
        <v>396</v>
      </c>
      <c r="U7" s="4">
        <v>44688.541666666664</v>
      </c>
      <c r="V7" s="5" t="s">
        <v>906</v>
      </c>
      <c r="W7" s="6" t="s">
        <v>1018</v>
      </c>
      <c r="X7" s="7">
        <v>4.2</v>
      </c>
      <c r="Y7" s="6">
        <v>1</v>
      </c>
      <c r="Z7" s="8">
        <v>9.8000000000000007</v>
      </c>
    </row>
    <row r="8" spans="1:27" x14ac:dyDescent="0.25">
      <c r="A8" s="3" t="s">
        <v>362</v>
      </c>
      <c r="B8" s="3" t="s">
        <v>363</v>
      </c>
      <c r="C8" s="4">
        <v>44667.604166666664</v>
      </c>
      <c r="D8" s="5" t="s">
        <v>365</v>
      </c>
      <c r="E8" s="6" t="s">
        <v>366</v>
      </c>
      <c r="F8" s="7">
        <v>5</v>
      </c>
      <c r="G8" s="6">
        <v>1</v>
      </c>
      <c r="H8" s="8">
        <v>9.8000000000000007</v>
      </c>
      <c r="J8" s="3" t="s">
        <v>362</v>
      </c>
      <c r="K8" s="3" t="s">
        <v>380</v>
      </c>
      <c r="L8" s="4">
        <v>44668.520833333336</v>
      </c>
      <c r="M8" s="5" t="s">
        <v>386</v>
      </c>
      <c r="N8" s="6" t="s">
        <v>391</v>
      </c>
      <c r="O8" s="7">
        <v>4.8</v>
      </c>
      <c r="P8" s="6">
        <v>1</v>
      </c>
      <c r="Q8" s="8">
        <v>9.8000000000000007</v>
      </c>
      <c r="S8" s="25" t="s">
        <v>362</v>
      </c>
      <c r="T8" s="25" t="s">
        <v>396</v>
      </c>
      <c r="U8" s="4">
        <v>44688.541666666664</v>
      </c>
      <c r="V8" s="5" t="s">
        <v>1019</v>
      </c>
      <c r="W8" s="6" t="s">
        <v>1020</v>
      </c>
      <c r="X8" s="7">
        <v>3.7</v>
      </c>
      <c r="Y8" s="6">
        <v>1</v>
      </c>
      <c r="Z8" s="8">
        <v>9.8000000000000007</v>
      </c>
    </row>
    <row r="9" spans="1:27" x14ac:dyDescent="0.25">
      <c r="A9" s="3" t="s">
        <v>362</v>
      </c>
      <c r="B9" s="3" t="s">
        <v>363</v>
      </c>
      <c r="C9" s="4">
        <v>44667.604166666664</v>
      </c>
      <c r="D9" s="5" t="s">
        <v>373</v>
      </c>
      <c r="E9" s="6" t="s">
        <v>374</v>
      </c>
      <c r="F9" s="7">
        <v>3.7</v>
      </c>
      <c r="G9" s="6">
        <v>1</v>
      </c>
      <c r="H9" s="8">
        <v>9.8000000000000007</v>
      </c>
      <c r="J9" s="3" t="s">
        <v>362</v>
      </c>
      <c r="K9" s="3" t="s">
        <v>380</v>
      </c>
      <c r="L9" s="4">
        <v>44668.520833333336</v>
      </c>
      <c r="M9" s="5" t="s">
        <v>392</v>
      </c>
      <c r="N9" s="6" t="s">
        <v>393</v>
      </c>
      <c r="O9" s="7">
        <v>4.5</v>
      </c>
      <c r="P9" s="6">
        <v>0</v>
      </c>
      <c r="Q9" s="8">
        <v>-35</v>
      </c>
      <c r="S9" s="25" t="s">
        <v>362</v>
      </c>
      <c r="T9" s="25" t="s">
        <v>396</v>
      </c>
      <c r="U9" s="4">
        <v>44689.541666666664</v>
      </c>
      <c r="V9" s="6" t="s">
        <v>1077</v>
      </c>
      <c r="W9" s="5" t="s">
        <v>398</v>
      </c>
      <c r="X9" s="7">
        <v>4.0999999999999996</v>
      </c>
      <c r="Y9" s="6">
        <v>1</v>
      </c>
      <c r="Z9" s="8">
        <v>9.8000000000000007</v>
      </c>
    </row>
    <row r="10" spans="1:27" x14ac:dyDescent="0.25">
      <c r="A10" s="3" t="s">
        <v>362</v>
      </c>
      <c r="B10" s="3" t="s">
        <v>363</v>
      </c>
      <c r="C10" s="4">
        <v>44667.604166666664</v>
      </c>
      <c r="D10" s="5" t="s">
        <v>375</v>
      </c>
      <c r="E10" s="6" t="s">
        <v>364</v>
      </c>
      <c r="F10" s="7">
        <v>3.7</v>
      </c>
      <c r="G10" s="6">
        <v>0</v>
      </c>
      <c r="H10" s="8">
        <v>-27</v>
      </c>
      <c r="J10" s="3" t="s">
        <v>362</v>
      </c>
      <c r="K10" s="3" t="s">
        <v>380</v>
      </c>
      <c r="L10" s="4">
        <v>44673.729166666664</v>
      </c>
      <c r="M10" s="5" t="s">
        <v>388</v>
      </c>
      <c r="N10" s="6" t="s">
        <v>384</v>
      </c>
      <c r="O10" s="7">
        <v>3.9</v>
      </c>
      <c r="P10" s="6">
        <v>0</v>
      </c>
      <c r="Q10" s="8">
        <v>-29</v>
      </c>
    </row>
    <row r="11" spans="1:27" x14ac:dyDescent="0.25">
      <c r="A11" s="3" t="s">
        <v>362</v>
      </c>
      <c r="B11" s="3" t="s">
        <v>363</v>
      </c>
      <c r="C11" s="4">
        <v>44667.729166666664</v>
      </c>
      <c r="D11" s="5" t="s">
        <v>369</v>
      </c>
      <c r="E11" s="6" t="s">
        <v>376</v>
      </c>
      <c r="F11" s="7">
        <v>4</v>
      </c>
      <c r="G11" s="6">
        <v>1</v>
      </c>
      <c r="H11" s="8">
        <v>9.8000000000000007</v>
      </c>
      <c r="J11" s="3" t="s">
        <v>362</v>
      </c>
      <c r="K11" s="3" t="s">
        <v>380</v>
      </c>
      <c r="L11" s="4">
        <v>44673.729166666664</v>
      </c>
      <c r="M11" s="5" t="s">
        <v>381</v>
      </c>
      <c r="N11" s="6" t="s">
        <v>394</v>
      </c>
      <c r="O11" s="7">
        <v>3.95</v>
      </c>
      <c r="P11" s="6">
        <v>0</v>
      </c>
      <c r="Q11" s="8">
        <v>-29.5</v>
      </c>
    </row>
    <row r="12" spans="1:27" x14ac:dyDescent="0.25">
      <c r="A12" s="3" t="s">
        <v>362</v>
      </c>
      <c r="B12" s="3" t="s">
        <v>363</v>
      </c>
      <c r="C12" s="4">
        <v>44668.6875</v>
      </c>
      <c r="D12" s="5" t="s">
        <v>377</v>
      </c>
      <c r="E12" s="6" t="s">
        <v>378</v>
      </c>
      <c r="F12" s="7">
        <v>3.55</v>
      </c>
      <c r="G12" s="6">
        <v>1</v>
      </c>
      <c r="H12" s="8">
        <v>9.8000000000000007</v>
      </c>
      <c r="J12" s="3" t="s">
        <v>362</v>
      </c>
      <c r="K12" s="3" t="s">
        <v>380</v>
      </c>
      <c r="L12" s="4">
        <v>44674.520833333336</v>
      </c>
      <c r="M12" s="6" t="s">
        <v>383</v>
      </c>
      <c r="N12" s="5" t="s">
        <v>390</v>
      </c>
      <c r="O12" s="7">
        <v>4</v>
      </c>
      <c r="P12" s="6">
        <v>1</v>
      </c>
      <c r="Q12" s="8">
        <v>9.8000000000000007</v>
      </c>
    </row>
    <row r="13" spans="1:27" x14ac:dyDescent="0.25">
      <c r="A13" s="3" t="s">
        <v>362</v>
      </c>
      <c r="B13" s="3" t="s">
        <v>363</v>
      </c>
      <c r="C13" s="4">
        <v>44674.604166666664</v>
      </c>
      <c r="D13" s="5" t="s">
        <v>376</v>
      </c>
      <c r="E13" s="6" t="s">
        <v>367</v>
      </c>
      <c r="F13" s="7">
        <v>4.7</v>
      </c>
      <c r="G13" s="6">
        <v>1</v>
      </c>
      <c r="H13" s="8">
        <v>9.8000000000000007</v>
      </c>
      <c r="J13" s="3" t="s">
        <v>362</v>
      </c>
      <c r="K13" s="3" t="s">
        <v>380</v>
      </c>
      <c r="L13" s="4">
        <v>44675.520833333336</v>
      </c>
      <c r="M13" s="5" t="s">
        <v>393</v>
      </c>
      <c r="N13" s="6" t="s">
        <v>395</v>
      </c>
      <c r="O13" s="7">
        <v>3.95</v>
      </c>
      <c r="P13" s="6">
        <v>1</v>
      </c>
      <c r="Q13" s="8">
        <v>9.8000000000000007</v>
      </c>
    </row>
    <row r="14" spans="1:27" x14ac:dyDescent="0.25">
      <c r="A14" s="3" t="s">
        <v>362</v>
      </c>
      <c r="B14" s="3" t="s">
        <v>363</v>
      </c>
      <c r="C14" s="4">
        <v>44674.604166666664</v>
      </c>
      <c r="D14" s="5" t="s">
        <v>379</v>
      </c>
      <c r="E14" s="6" t="s">
        <v>377</v>
      </c>
      <c r="F14" s="7">
        <v>4.3</v>
      </c>
      <c r="G14" s="6">
        <v>1</v>
      </c>
      <c r="H14" s="8">
        <v>9.8000000000000007</v>
      </c>
      <c r="J14" s="25" t="s">
        <v>362</v>
      </c>
      <c r="K14" s="25" t="s">
        <v>380</v>
      </c>
      <c r="L14" s="4">
        <v>44680.729166666664</v>
      </c>
      <c r="M14" s="5" t="s">
        <v>902</v>
      </c>
      <c r="N14" s="6" t="s">
        <v>393</v>
      </c>
      <c r="O14" s="7">
        <v>4</v>
      </c>
      <c r="P14" s="6">
        <v>0</v>
      </c>
      <c r="Q14" s="8">
        <v>-30</v>
      </c>
    </row>
    <row r="15" spans="1:27" x14ac:dyDescent="0.25">
      <c r="A15" s="3" t="s">
        <v>362</v>
      </c>
      <c r="B15" s="3" t="s">
        <v>363</v>
      </c>
      <c r="C15" s="4">
        <v>44674.604166666664</v>
      </c>
      <c r="D15" s="5" t="s">
        <v>372</v>
      </c>
      <c r="E15" s="6" t="s">
        <v>369</v>
      </c>
      <c r="F15" s="7">
        <v>4.0999999999999996</v>
      </c>
      <c r="G15" s="6">
        <v>0</v>
      </c>
      <c r="H15" s="8">
        <v>-31</v>
      </c>
      <c r="J15" s="25" t="s">
        <v>362</v>
      </c>
      <c r="K15" s="25" t="s">
        <v>380</v>
      </c>
      <c r="L15" s="4">
        <v>44680.729166666664</v>
      </c>
      <c r="M15" s="5" t="s">
        <v>903</v>
      </c>
      <c r="N15" s="6" t="s">
        <v>388</v>
      </c>
      <c r="O15" s="7">
        <v>3.8</v>
      </c>
      <c r="P15" s="6">
        <v>1</v>
      </c>
      <c r="Q15" s="8">
        <v>9.8000000000000007</v>
      </c>
    </row>
    <row r="16" spans="1:27" x14ac:dyDescent="0.25">
      <c r="A16" s="25" t="s">
        <v>362</v>
      </c>
      <c r="B16" s="25" t="s">
        <v>363</v>
      </c>
      <c r="C16" s="4">
        <v>44681.604166666664</v>
      </c>
      <c r="D16" s="5" t="s">
        <v>364</v>
      </c>
      <c r="E16" s="6" t="s">
        <v>366</v>
      </c>
      <c r="F16" s="7">
        <v>3.85</v>
      </c>
      <c r="G16" s="6">
        <v>0</v>
      </c>
      <c r="H16" s="8">
        <v>-28.5</v>
      </c>
      <c r="J16" s="25" t="s">
        <v>362</v>
      </c>
      <c r="K16" s="25" t="s">
        <v>380</v>
      </c>
      <c r="L16" s="4">
        <v>44680.729166666664</v>
      </c>
      <c r="M16" s="6" t="s">
        <v>395</v>
      </c>
      <c r="N16" s="5" t="s">
        <v>385</v>
      </c>
      <c r="O16" s="7">
        <v>4.2</v>
      </c>
      <c r="P16" s="6">
        <v>1</v>
      </c>
      <c r="Q16" s="8">
        <v>9.8000000000000007</v>
      </c>
    </row>
    <row r="17" spans="1:17" x14ac:dyDescent="0.25">
      <c r="A17" s="25" t="s">
        <v>362</v>
      </c>
      <c r="B17" s="25" t="s">
        <v>363</v>
      </c>
      <c r="C17" s="4">
        <v>44683.8125</v>
      </c>
      <c r="D17" s="6" t="s">
        <v>369</v>
      </c>
      <c r="E17" s="5" t="s">
        <v>379</v>
      </c>
      <c r="F17" s="7">
        <v>4.4000000000000004</v>
      </c>
      <c r="G17" s="6">
        <v>1</v>
      </c>
      <c r="H17" s="8">
        <v>9.8000000000000007</v>
      </c>
      <c r="J17" s="25" t="s">
        <v>362</v>
      </c>
      <c r="K17" s="25" t="s">
        <v>380</v>
      </c>
      <c r="L17" s="4">
        <v>44681.520833333336</v>
      </c>
      <c r="M17" s="6" t="s">
        <v>384</v>
      </c>
      <c r="N17" s="5" t="s">
        <v>390</v>
      </c>
      <c r="O17" s="7">
        <v>4.8</v>
      </c>
      <c r="P17" s="6">
        <v>1</v>
      </c>
      <c r="Q17" s="8">
        <v>9.8000000000000007</v>
      </c>
    </row>
    <row r="18" spans="1:17" x14ac:dyDescent="0.25">
      <c r="A18" s="25" t="s">
        <v>362</v>
      </c>
      <c r="B18" s="25" t="s">
        <v>363</v>
      </c>
      <c r="C18" s="4">
        <v>44688.604166666664</v>
      </c>
      <c r="D18" s="5" t="s">
        <v>372</v>
      </c>
      <c r="E18" s="6" t="s">
        <v>377</v>
      </c>
      <c r="F18" s="7">
        <v>3.8</v>
      </c>
      <c r="G18" s="6">
        <v>1</v>
      </c>
      <c r="H18" s="8">
        <v>9.8000000000000007</v>
      </c>
      <c r="J18" s="25" t="s">
        <v>362</v>
      </c>
      <c r="K18" s="25" t="s">
        <v>380</v>
      </c>
      <c r="L18" s="4">
        <v>44687.729166666664</v>
      </c>
      <c r="M18" s="5" t="s">
        <v>387</v>
      </c>
      <c r="N18" s="6" t="s">
        <v>395</v>
      </c>
      <c r="O18" s="7">
        <v>4.2</v>
      </c>
      <c r="P18" s="6">
        <v>1</v>
      </c>
      <c r="Q18" s="8">
        <v>9.8000000000000007</v>
      </c>
    </row>
    <row r="19" spans="1:17" x14ac:dyDescent="0.25">
      <c r="A19" s="25" t="s">
        <v>362</v>
      </c>
      <c r="B19" s="25" t="s">
        <v>363</v>
      </c>
      <c r="C19" s="4">
        <v>44688.604166666664</v>
      </c>
      <c r="D19" s="5" t="s">
        <v>376</v>
      </c>
      <c r="E19" s="6" t="s">
        <v>366</v>
      </c>
      <c r="F19" s="7">
        <v>4.5999999999999996</v>
      </c>
      <c r="G19" s="6">
        <v>1</v>
      </c>
      <c r="H19" s="8">
        <v>9.8000000000000007</v>
      </c>
      <c r="J19" s="25" t="s">
        <v>362</v>
      </c>
      <c r="K19" s="25" t="s">
        <v>380</v>
      </c>
      <c r="L19" s="4">
        <v>44688.8125</v>
      </c>
      <c r="M19" s="5" t="s">
        <v>385</v>
      </c>
      <c r="N19" s="6" t="s">
        <v>902</v>
      </c>
      <c r="O19" s="7">
        <v>5</v>
      </c>
      <c r="P19" s="6">
        <v>1</v>
      </c>
      <c r="Q19" s="8">
        <v>9.8000000000000007</v>
      </c>
    </row>
    <row r="20" spans="1:17" x14ac:dyDescent="0.25">
      <c r="A20" s="25" t="s">
        <v>362</v>
      </c>
      <c r="B20" s="25" t="s">
        <v>363</v>
      </c>
      <c r="C20" s="4">
        <v>44695.604166666664</v>
      </c>
      <c r="D20" s="5" t="s">
        <v>373</v>
      </c>
      <c r="E20" s="6" t="s">
        <v>368</v>
      </c>
      <c r="F20" s="7">
        <v>4.8</v>
      </c>
      <c r="G20" s="6">
        <v>1</v>
      </c>
      <c r="H20" s="8">
        <v>9.8000000000000007</v>
      </c>
      <c r="J20" s="25" t="s">
        <v>362</v>
      </c>
      <c r="K20" s="25" t="s">
        <v>380</v>
      </c>
      <c r="L20" s="4">
        <v>44689.520833333336</v>
      </c>
      <c r="M20" s="5" t="s">
        <v>388</v>
      </c>
      <c r="N20" s="6" t="s">
        <v>394</v>
      </c>
      <c r="O20" s="7">
        <v>4</v>
      </c>
      <c r="P20" s="6">
        <v>0</v>
      </c>
      <c r="Q20" s="8">
        <v>-30</v>
      </c>
    </row>
    <row r="21" spans="1:17" x14ac:dyDescent="0.25">
      <c r="A21" s="25" t="s">
        <v>362</v>
      </c>
      <c r="B21" s="25" t="s">
        <v>363</v>
      </c>
      <c r="C21" s="4">
        <v>44695.604166666664</v>
      </c>
      <c r="D21" s="5" t="s">
        <v>365</v>
      </c>
      <c r="E21" s="6" t="s">
        <v>374</v>
      </c>
      <c r="F21" s="7">
        <v>5</v>
      </c>
      <c r="G21" s="6">
        <v>1</v>
      </c>
      <c r="H21" s="8">
        <v>9.8000000000000007</v>
      </c>
      <c r="J21" s="25" t="s">
        <v>362</v>
      </c>
      <c r="K21" s="25" t="s">
        <v>380</v>
      </c>
      <c r="L21" s="4">
        <v>44696.604166666664</v>
      </c>
      <c r="M21" s="6" t="s">
        <v>393</v>
      </c>
      <c r="N21" s="5" t="s">
        <v>385</v>
      </c>
      <c r="O21" s="7">
        <v>4.0999999999999996</v>
      </c>
      <c r="P21" s="6">
        <v>1</v>
      </c>
      <c r="Q21" s="8">
        <v>9.8000000000000007</v>
      </c>
    </row>
    <row r="22" spans="1:17" x14ac:dyDescent="0.25">
      <c r="A22" s="25" t="s">
        <v>362</v>
      </c>
      <c r="B22" s="25" t="s">
        <v>363</v>
      </c>
      <c r="C22" s="4">
        <v>44695.604166666664</v>
      </c>
      <c r="D22" s="5" t="s">
        <v>369</v>
      </c>
      <c r="E22" s="6" t="s">
        <v>1142</v>
      </c>
      <c r="F22" s="7">
        <v>4.5</v>
      </c>
      <c r="G22" s="6">
        <v>1</v>
      </c>
      <c r="H22" s="8">
        <v>9.8000000000000007</v>
      </c>
      <c r="J22" s="25" t="s">
        <v>362</v>
      </c>
      <c r="K22" s="25" t="s">
        <v>380</v>
      </c>
      <c r="L22" s="4">
        <v>44696.604166666664</v>
      </c>
      <c r="M22" s="5" t="s">
        <v>394</v>
      </c>
      <c r="N22" s="6" t="s">
        <v>391</v>
      </c>
      <c r="O22" s="7">
        <v>4.0999999999999996</v>
      </c>
      <c r="P22" s="6">
        <v>1</v>
      </c>
      <c r="Q22" s="8">
        <v>9.8000000000000007</v>
      </c>
    </row>
    <row r="23" spans="1:17" x14ac:dyDescent="0.25">
      <c r="A23" s="25" t="s">
        <v>362</v>
      </c>
      <c r="B23" s="25" t="s">
        <v>363</v>
      </c>
      <c r="C23" s="4">
        <v>44695.604166666664</v>
      </c>
      <c r="D23" s="5" t="s">
        <v>375</v>
      </c>
      <c r="E23" s="6" t="s">
        <v>378</v>
      </c>
      <c r="F23" s="7">
        <v>4.5</v>
      </c>
      <c r="G23" s="6">
        <v>0</v>
      </c>
      <c r="H23" s="8">
        <v>-35</v>
      </c>
      <c r="J23" s="25" t="s">
        <v>362</v>
      </c>
      <c r="K23" s="25" t="s">
        <v>380</v>
      </c>
      <c r="L23" s="4">
        <v>44696.604166666664</v>
      </c>
      <c r="M23" s="5" t="s">
        <v>903</v>
      </c>
      <c r="N23" s="6" t="s">
        <v>384</v>
      </c>
      <c r="O23" s="7">
        <v>4.4000000000000004</v>
      </c>
      <c r="P23" s="6">
        <v>1</v>
      </c>
      <c r="Q23" s="8">
        <v>9.8000000000000007</v>
      </c>
    </row>
    <row r="24" spans="1:17" x14ac:dyDescent="0.25">
      <c r="J24" s="25" t="s">
        <v>362</v>
      </c>
      <c r="K24" s="25" t="s">
        <v>380</v>
      </c>
      <c r="L24" s="4">
        <v>44696.604166666664</v>
      </c>
      <c r="M24" s="5" t="s">
        <v>386</v>
      </c>
      <c r="N24" s="6" t="s">
        <v>388</v>
      </c>
      <c r="O24" s="7">
        <v>4.2</v>
      </c>
      <c r="P24" s="6">
        <v>1</v>
      </c>
      <c r="Q24" s="8">
        <v>9.8000000000000007</v>
      </c>
    </row>
  </sheetData>
  <conditionalFormatting sqref="I1">
    <cfRule type="cellIs" dxfId="135" priority="5" operator="lessThan">
      <formula>0</formula>
    </cfRule>
    <cfRule type="cellIs" dxfId="134" priority="6" operator="greaterThan">
      <formula>0</formula>
    </cfRule>
  </conditionalFormatting>
  <conditionalFormatting sqref="R1">
    <cfRule type="cellIs" dxfId="133" priority="3" operator="lessThan">
      <formula>0</formula>
    </cfRule>
    <cfRule type="cellIs" dxfId="132" priority="4" operator="greaterThan">
      <formula>0</formula>
    </cfRule>
  </conditionalFormatting>
  <conditionalFormatting sqref="AA1">
    <cfRule type="cellIs" dxfId="131" priority="1" operator="lessThan">
      <formula>0</formula>
    </cfRule>
    <cfRule type="cellIs" dxfId="130" priority="2" operator="greaterThan">
      <formula>0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83614-1CAC-4A3B-BAAF-897811BCB435}">
  <sheetPr>
    <tabColor rgb="FFFFFF00"/>
  </sheetPr>
  <dimension ref="A1:AS36"/>
  <sheetViews>
    <sheetView workbookViewId="0">
      <pane xSplit="8" ySplit="1" topLeftCell="L2" activePane="bottomRight" state="frozen"/>
      <selection pane="topRight" activeCell="I1" sqref="I1"/>
      <selection pane="bottomLeft" activeCell="A2" sqref="A2"/>
      <selection pane="bottomRight" activeCell="J3" sqref="J3:Q4"/>
    </sheetView>
  </sheetViews>
  <sheetFormatPr defaultRowHeight="15" x14ac:dyDescent="0.25"/>
  <cols>
    <col min="1" max="1" width="12.7109375" bestFit="1" customWidth="1"/>
    <col min="2" max="2" width="16.85546875" bestFit="1" customWidth="1"/>
    <col min="3" max="3" width="15.42578125" bestFit="1" customWidth="1"/>
    <col min="4" max="4" width="14.5703125" bestFit="1" customWidth="1"/>
    <col min="5" max="5" width="16" bestFit="1" customWidth="1"/>
    <col min="6" max="6" width="4.7109375" customWidth="1"/>
    <col min="7" max="7" width="3.85546875" customWidth="1"/>
    <col min="10" max="10" width="12.7109375" bestFit="1" customWidth="1"/>
    <col min="11" max="11" width="17.85546875" bestFit="1" customWidth="1"/>
    <col min="12" max="12" width="15.42578125" bestFit="1" customWidth="1"/>
    <col min="13" max="13" width="13.140625" bestFit="1" customWidth="1"/>
    <col min="14" max="14" width="18.28515625" bestFit="1" customWidth="1"/>
    <col min="15" max="15" width="5" customWidth="1"/>
    <col min="16" max="16" width="4.42578125" customWidth="1"/>
    <col min="19" max="19" width="9.85546875" bestFit="1" customWidth="1"/>
    <col min="20" max="20" width="18" bestFit="1" customWidth="1"/>
    <col min="21" max="21" width="15.42578125" bestFit="1" customWidth="1"/>
    <col min="22" max="22" width="16.7109375" bestFit="1" customWidth="1"/>
    <col min="23" max="23" width="16.42578125" bestFit="1" customWidth="1"/>
    <col min="24" max="24" width="5.85546875" customWidth="1"/>
    <col min="25" max="25" width="4.7109375" customWidth="1"/>
    <col min="29" max="30" width="15.42578125" bestFit="1" customWidth="1"/>
    <col min="31" max="31" width="15.7109375" bestFit="1" customWidth="1"/>
    <col min="32" max="32" width="19.28515625" bestFit="1" customWidth="1"/>
    <col min="33" max="33" width="6.5703125" customWidth="1"/>
    <col min="34" max="34" width="5.5703125" customWidth="1"/>
    <col min="38" max="38" width="15.85546875" bestFit="1" customWidth="1"/>
    <col min="39" max="39" width="15.42578125" bestFit="1" customWidth="1"/>
    <col min="40" max="41" width="14.85546875" bestFit="1" customWidth="1"/>
    <col min="42" max="42" width="5.7109375" customWidth="1"/>
    <col min="43" max="43" width="4.85546875" customWidth="1"/>
    <col min="44" max="44" width="7" bestFit="1" customWidth="1"/>
  </cols>
  <sheetData>
    <row r="1" spans="1:45" x14ac:dyDescent="0.25">
      <c r="F1">
        <f>COUNT(G3:G999999)</f>
        <v>7</v>
      </c>
      <c r="G1">
        <f>SUM(G3:G999999)</f>
        <v>5</v>
      </c>
      <c r="H1" s="9">
        <f>(G1/F1)*100</f>
        <v>71.428571428571431</v>
      </c>
      <c r="I1" s="10">
        <f>SUM(H3:H999999)</f>
        <v>-20.999999999999993</v>
      </c>
      <c r="O1">
        <v>1</v>
      </c>
      <c r="P1">
        <v>1</v>
      </c>
      <c r="Q1" s="9">
        <f>(P1/O1)*100</f>
        <v>100</v>
      </c>
      <c r="R1" s="10">
        <v>9.8000000000000007</v>
      </c>
      <c r="X1">
        <f>COUNT(Y3:Y999999)</f>
        <v>4</v>
      </c>
      <c r="Y1">
        <f>SUM(Y3:Y999999)</f>
        <v>3</v>
      </c>
      <c r="Z1" s="9">
        <f>(Y1/X1)*100</f>
        <v>75</v>
      </c>
      <c r="AA1" s="10">
        <f>SUM(Z3:Z999999)</f>
        <v>-4.5999999999999979</v>
      </c>
      <c r="AG1">
        <f>COUNT(AH3:AH999999)</f>
        <v>8</v>
      </c>
      <c r="AH1">
        <f>SUM(AH3:AH999999)</f>
        <v>6</v>
      </c>
      <c r="AI1" s="9">
        <f>(AH1/AG1)*100</f>
        <v>75</v>
      </c>
      <c r="AJ1" s="10">
        <f>SUM(AI3:AI999999)</f>
        <v>-9.1999999999999957</v>
      </c>
      <c r="AP1">
        <f>COUNT(AQ3:AQ999999)</f>
        <v>1</v>
      </c>
      <c r="AQ1">
        <f>SUM(AQ3:AQ999999)</f>
        <v>0</v>
      </c>
      <c r="AR1" s="9">
        <f>(AQ1/AP1)*100</f>
        <v>0</v>
      </c>
      <c r="AS1" s="10">
        <f>SUM(AR3:AR999999)</f>
        <v>-32</v>
      </c>
    </row>
    <row r="2" spans="1:45" x14ac:dyDescent="0.2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" t="s">
        <v>7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4" t="s">
        <v>7</v>
      </c>
      <c r="S2" s="23" t="s">
        <v>0</v>
      </c>
      <c r="T2" s="23" t="s">
        <v>1</v>
      </c>
      <c r="U2" s="23" t="s">
        <v>2</v>
      </c>
      <c r="V2" s="23" t="s">
        <v>3</v>
      </c>
      <c r="W2" s="23" t="s">
        <v>4</v>
      </c>
      <c r="X2" s="23" t="s">
        <v>5</v>
      </c>
      <c r="Y2" s="23" t="s">
        <v>6</v>
      </c>
      <c r="Z2" s="24" t="s">
        <v>7</v>
      </c>
      <c r="AB2" s="23" t="s">
        <v>0</v>
      </c>
      <c r="AC2" s="23" t="s">
        <v>1</v>
      </c>
      <c r="AD2" s="23" t="s">
        <v>2</v>
      </c>
      <c r="AE2" s="23" t="s">
        <v>3</v>
      </c>
      <c r="AF2" s="23" t="s">
        <v>4</v>
      </c>
      <c r="AG2" s="23" t="s">
        <v>5</v>
      </c>
      <c r="AH2" s="23" t="s">
        <v>6</v>
      </c>
      <c r="AI2" s="24" t="s">
        <v>7</v>
      </c>
      <c r="AK2" s="23" t="s">
        <v>0</v>
      </c>
      <c r="AL2" s="23" t="s">
        <v>1</v>
      </c>
      <c r="AM2" s="23" t="s">
        <v>2</v>
      </c>
      <c r="AN2" s="23" t="s">
        <v>3</v>
      </c>
      <c r="AO2" s="23" t="s">
        <v>4</v>
      </c>
      <c r="AP2" s="23" t="s">
        <v>5</v>
      </c>
      <c r="AQ2" s="23" t="s">
        <v>6</v>
      </c>
      <c r="AR2" s="2" t="s">
        <v>7</v>
      </c>
    </row>
    <row r="3" spans="1:45" x14ac:dyDescent="0.25">
      <c r="A3" s="3" t="s">
        <v>362</v>
      </c>
      <c r="B3" s="3" t="s">
        <v>400</v>
      </c>
      <c r="C3" s="4">
        <v>44659.75</v>
      </c>
      <c r="D3" s="6" t="s">
        <v>401</v>
      </c>
      <c r="E3" s="5" t="s">
        <v>402</v>
      </c>
      <c r="F3" s="7">
        <v>4.9000000000000004</v>
      </c>
      <c r="G3" s="6">
        <v>1</v>
      </c>
      <c r="H3" s="8">
        <v>9.8000000000000007</v>
      </c>
      <c r="I3" s="29"/>
      <c r="J3" s="3" t="s">
        <v>362</v>
      </c>
      <c r="K3" s="3" t="s">
        <v>405</v>
      </c>
      <c r="L3" s="4">
        <v>44674.5</v>
      </c>
      <c r="M3" s="6" t="s">
        <v>406</v>
      </c>
      <c r="N3" s="5" t="s">
        <v>407</v>
      </c>
      <c r="O3" s="7">
        <v>5</v>
      </c>
      <c r="P3" s="6">
        <v>1</v>
      </c>
      <c r="Q3" s="8">
        <v>9.8000000000000007</v>
      </c>
      <c r="R3" s="29"/>
      <c r="S3" s="3" t="s">
        <v>362</v>
      </c>
      <c r="T3" s="3" t="s">
        <v>408</v>
      </c>
      <c r="U3" s="4">
        <v>44664.75</v>
      </c>
      <c r="V3" s="5" t="s">
        <v>409</v>
      </c>
      <c r="W3" s="6" t="s">
        <v>410</v>
      </c>
      <c r="X3" s="7">
        <v>3.85</v>
      </c>
      <c r="Y3" s="6">
        <v>1</v>
      </c>
      <c r="Z3" s="8">
        <v>9.8000000000000007</v>
      </c>
      <c r="AA3" s="29"/>
      <c r="AB3" s="3" t="s">
        <v>362</v>
      </c>
      <c r="AC3" s="3" t="s">
        <v>413</v>
      </c>
      <c r="AD3" s="4">
        <v>44660.541666666664</v>
      </c>
      <c r="AE3" s="5" t="s">
        <v>414</v>
      </c>
      <c r="AF3" s="6" t="s">
        <v>415</v>
      </c>
      <c r="AG3" s="7">
        <v>5</v>
      </c>
      <c r="AH3" s="6">
        <v>0</v>
      </c>
      <c r="AI3" s="8">
        <v>-40</v>
      </c>
      <c r="AJ3" s="29"/>
      <c r="AK3" s="25" t="s">
        <v>362</v>
      </c>
      <c r="AL3" s="25" t="s">
        <v>1138</v>
      </c>
      <c r="AM3" s="4">
        <v>44695.583333333336</v>
      </c>
      <c r="AN3" s="5" t="s">
        <v>1139</v>
      </c>
      <c r="AO3" s="6" t="s">
        <v>1140</v>
      </c>
      <c r="AP3" s="7">
        <v>4.2</v>
      </c>
      <c r="AQ3" s="6">
        <v>0</v>
      </c>
      <c r="AR3" s="8">
        <v>-32</v>
      </c>
      <c r="AS3" s="33"/>
    </row>
    <row r="4" spans="1:45" x14ac:dyDescent="0.25">
      <c r="A4" s="3" t="s">
        <v>362</v>
      </c>
      <c r="B4" s="3" t="s">
        <v>400</v>
      </c>
      <c r="C4" s="4">
        <v>44660.541666666664</v>
      </c>
      <c r="D4" s="6" t="s">
        <v>403</v>
      </c>
      <c r="E4" s="5" t="s">
        <v>404</v>
      </c>
      <c r="F4" s="7">
        <v>4</v>
      </c>
      <c r="G4" s="6">
        <v>1</v>
      </c>
      <c r="H4" s="8">
        <v>9.8000000000000007</v>
      </c>
      <c r="I4" s="29"/>
      <c r="J4" s="25" t="s">
        <v>362</v>
      </c>
      <c r="K4" s="25" t="s">
        <v>405</v>
      </c>
      <c r="L4" s="4">
        <v>44689.5</v>
      </c>
      <c r="M4" s="6" t="s">
        <v>1073</v>
      </c>
      <c r="N4" s="5" t="s">
        <v>1074</v>
      </c>
      <c r="O4" s="7">
        <v>4.2</v>
      </c>
      <c r="P4" s="6">
        <v>1</v>
      </c>
      <c r="Q4" s="8">
        <v>9.8000000000000007</v>
      </c>
      <c r="R4" s="29"/>
      <c r="S4" s="3" t="s">
        <v>362</v>
      </c>
      <c r="T4" s="3" t="s">
        <v>408</v>
      </c>
      <c r="U4" s="4">
        <v>44667.541666666664</v>
      </c>
      <c r="V4" s="5" t="s">
        <v>411</v>
      </c>
      <c r="W4" s="6" t="s">
        <v>412</v>
      </c>
      <c r="X4" s="7">
        <v>3.8</v>
      </c>
      <c r="Y4" s="6">
        <v>1</v>
      </c>
      <c r="Z4" s="8">
        <v>9.8000000000000007</v>
      </c>
      <c r="AA4" s="29"/>
      <c r="AB4" s="25" t="s">
        <v>362</v>
      </c>
      <c r="AC4" s="25" t="s">
        <v>413</v>
      </c>
      <c r="AD4" s="4">
        <v>44681.541666666664</v>
      </c>
      <c r="AE4" s="5" t="s">
        <v>923</v>
      </c>
      <c r="AF4" s="6" t="s">
        <v>924</v>
      </c>
      <c r="AG4" s="7">
        <v>4.2</v>
      </c>
      <c r="AH4" s="6">
        <v>1</v>
      </c>
      <c r="AI4" s="8">
        <v>9.8000000000000007</v>
      </c>
      <c r="AJ4" s="29"/>
      <c r="AK4" s="17"/>
      <c r="AL4" s="17"/>
      <c r="AM4" s="18"/>
      <c r="AN4" s="17"/>
      <c r="AO4" s="17"/>
      <c r="AP4" s="19"/>
      <c r="AQ4" s="17"/>
      <c r="AR4" s="22"/>
      <c r="AS4" s="33"/>
    </row>
    <row r="5" spans="1:45" x14ac:dyDescent="0.25">
      <c r="A5" s="25" t="s">
        <v>362</v>
      </c>
      <c r="B5" s="25" t="s">
        <v>400</v>
      </c>
      <c r="C5" s="4">
        <v>44688.541666666664</v>
      </c>
      <c r="D5" s="5" t="s">
        <v>1031</v>
      </c>
      <c r="E5" s="6" t="s">
        <v>1032</v>
      </c>
      <c r="F5" s="7">
        <v>4.5999999999999996</v>
      </c>
      <c r="G5" s="6">
        <v>0</v>
      </c>
      <c r="H5" s="8">
        <v>-36</v>
      </c>
      <c r="I5" s="29"/>
      <c r="J5" s="17"/>
      <c r="K5" s="17"/>
      <c r="L5" s="18"/>
      <c r="M5" s="17"/>
      <c r="N5" s="17"/>
      <c r="O5" s="19"/>
      <c r="P5" s="17"/>
      <c r="Q5" s="20"/>
      <c r="R5" s="29"/>
      <c r="S5" s="25" t="s">
        <v>362</v>
      </c>
      <c r="T5" s="25" t="s">
        <v>408</v>
      </c>
      <c r="U5" s="4">
        <v>44680.75</v>
      </c>
      <c r="V5" s="5" t="s">
        <v>904</v>
      </c>
      <c r="W5" s="6" t="s">
        <v>905</v>
      </c>
      <c r="X5" s="7">
        <v>3.6</v>
      </c>
      <c r="Y5" s="6">
        <v>1</v>
      </c>
      <c r="Z5" s="8">
        <v>9.8000000000000007</v>
      </c>
      <c r="AA5" s="29"/>
      <c r="AB5" s="25" t="s">
        <v>362</v>
      </c>
      <c r="AC5" s="25" t="s">
        <v>413</v>
      </c>
      <c r="AD5" s="4">
        <v>44681.541666666664</v>
      </c>
      <c r="AE5" s="5" t="s">
        <v>415</v>
      </c>
      <c r="AF5" s="6" t="s">
        <v>925</v>
      </c>
      <c r="AG5" s="7">
        <v>4.3</v>
      </c>
      <c r="AH5" s="6">
        <v>1</v>
      </c>
      <c r="AI5" s="8">
        <v>9.8000000000000007</v>
      </c>
      <c r="AJ5" s="29"/>
      <c r="AK5" s="17"/>
      <c r="AL5" s="17"/>
      <c r="AM5" s="18"/>
      <c r="AN5" s="17"/>
      <c r="AO5" s="17"/>
      <c r="AP5" s="19"/>
      <c r="AQ5" s="17"/>
      <c r="AR5" s="22"/>
      <c r="AS5" s="33"/>
    </row>
    <row r="6" spans="1:45" x14ac:dyDescent="0.25">
      <c r="A6" s="25" t="s">
        <v>362</v>
      </c>
      <c r="B6" s="25" t="s">
        <v>400</v>
      </c>
      <c r="C6" s="4">
        <v>44688.666666666664</v>
      </c>
      <c r="D6" s="6" t="s">
        <v>1049</v>
      </c>
      <c r="E6" s="5" t="s">
        <v>404</v>
      </c>
      <c r="F6" s="7">
        <v>4.4000000000000004</v>
      </c>
      <c r="G6" s="6">
        <v>0</v>
      </c>
      <c r="H6" s="8">
        <v>-34</v>
      </c>
      <c r="I6" s="29"/>
      <c r="J6" s="17"/>
      <c r="K6" s="17"/>
      <c r="L6" s="18"/>
      <c r="M6" s="17"/>
      <c r="N6" s="17"/>
      <c r="O6" s="19"/>
      <c r="P6" s="17"/>
      <c r="Q6" s="20"/>
      <c r="R6" s="29"/>
      <c r="S6" s="25" t="s">
        <v>362</v>
      </c>
      <c r="T6" s="25" t="s">
        <v>408</v>
      </c>
      <c r="U6" s="4">
        <v>44681.541666666664</v>
      </c>
      <c r="V6" s="5" t="s">
        <v>928</v>
      </c>
      <c r="W6" s="6" t="s">
        <v>929</v>
      </c>
      <c r="X6" s="7">
        <v>4.4000000000000004</v>
      </c>
      <c r="Y6" s="6">
        <v>0</v>
      </c>
      <c r="Z6" s="8">
        <v>-34</v>
      </c>
      <c r="AA6" s="29"/>
      <c r="AB6" s="25" t="s">
        <v>362</v>
      </c>
      <c r="AC6" s="25" t="s">
        <v>413</v>
      </c>
      <c r="AD6" s="4">
        <v>44681.541666666664</v>
      </c>
      <c r="AE6" s="6" t="s">
        <v>926</v>
      </c>
      <c r="AF6" s="5" t="s">
        <v>927</v>
      </c>
      <c r="AG6" s="7">
        <v>3.65</v>
      </c>
      <c r="AH6" s="6">
        <v>1</v>
      </c>
      <c r="AI6" s="8">
        <v>9.8000000000000007</v>
      </c>
      <c r="AJ6" s="29"/>
      <c r="AK6" s="17"/>
      <c r="AL6" s="17"/>
      <c r="AM6" s="18"/>
      <c r="AN6" s="17"/>
      <c r="AO6" s="17"/>
      <c r="AP6" s="19"/>
      <c r="AQ6" s="17"/>
      <c r="AR6" s="22"/>
      <c r="AS6" s="33"/>
    </row>
    <row r="7" spans="1:45" x14ac:dyDescent="0.25">
      <c r="A7" s="25" t="s">
        <v>362</v>
      </c>
      <c r="B7" s="25" t="s">
        <v>400</v>
      </c>
      <c r="C7" s="4">
        <v>44691.71875</v>
      </c>
      <c r="D7" s="6" t="s">
        <v>1101</v>
      </c>
      <c r="E7" s="5" t="s">
        <v>404</v>
      </c>
      <c r="F7" s="7">
        <v>4.0999999999999996</v>
      </c>
      <c r="G7" s="6">
        <v>1</v>
      </c>
      <c r="H7" s="8">
        <v>9.8000000000000007</v>
      </c>
      <c r="I7" s="29"/>
      <c r="J7" s="17"/>
      <c r="K7" s="17"/>
      <c r="L7" s="18"/>
      <c r="M7" s="17"/>
      <c r="N7" s="17"/>
      <c r="O7" s="19"/>
      <c r="P7" s="17"/>
      <c r="Q7" s="20"/>
      <c r="R7" s="29"/>
      <c r="S7" s="17"/>
      <c r="T7" s="17"/>
      <c r="U7" s="18"/>
      <c r="V7" s="17"/>
      <c r="W7" s="17"/>
      <c r="X7" s="19"/>
      <c r="Y7" s="17"/>
      <c r="Z7" s="20"/>
      <c r="AA7" s="29"/>
      <c r="AB7" s="25" t="s">
        <v>362</v>
      </c>
      <c r="AC7" s="25" t="s">
        <v>413</v>
      </c>
      <c r="AD7" s="4">
        <v>44687.770833333336</v>
      </c>
      <c r="AE7" s="5" t="s">
        <v>1009</v>
      </c>
      <c r="AF7" s="6" t="s">
        <v>1010</v>
      </c>
      <c r="AG7" s="7">
        <v>4</v>
      </c>
      <c r="AH7" s="6">
        <v>1</v>
      </c>
      <c r="AI7" s="8">
        <v>9.8000000000000007</v>
      </c>
      <c r="AJ7" s="29"/>
      <c r="AK7" s="17"/>
      <c r="AL7" s="17"/>
      <c r="AM7" s="18"/>
      <c r="AN7" s="17"/>
      <c r="AO7" s="17"/>
      <c r="AP7" s="19"/>
      <c r="AQ7" s="17"/>
      <c r="AR7" s="22"/>
      <c r="AS7" s="33"/>
    </row>
    <row r="8" spans="1:45" x14ac:dyDescent="0.25">
      <c r="A8" s="25" t="s">
        <v>362</v>
      </c>
      <c r="B8" s="25" t="s">
        <v>400</v>
      </c>
      <c r="C8" s="4">
        <v>44694.75</v>
      </c>
      <c r="D8" s="6" t="s">
        <v>403</v>
      </c>
      <c r="E8" s="5" t="s">
        <v>1049</v>
      </c>
      <c r="F8" s="7">
        <v>3.3</v>
      </c>
      <c r="G8" s="6">
        <v>1</v>
      </c>
      <c r="H8" s="8">
        <v>9.8000000000000007</v>
      </c>
      <c r="I8" s="29"/>
      <c r="J8" s="17"/>
      <c r="K8" s="17"/>
      <c r="L8" s="18"/>
      <c r="M8" s="17"/>
      <c r="N8" s="17"/>
      <c r="O8" s="19"/>
      <c r="P8" s="17"/>
      <c r="Q8" s="20"/>
      <c r="R8" s="29"/>
      <c r="S8" s="17"/>
      <c r="T8" s="17"/>
      <c r="U8" s="18"/>
      <c r="V8" s="17"/>
      <c r="W8" s="17"/>
      <c r="X8" s="19"/>
      <c r="Y8" s="17"/>
      <c r="Z8" s="20"/>
      <c r="AA8" s="29"/>
      <c r="AB8" s="25" t="s">
        <v>362</v>
      </c>
      <c r="AC8" s="25" t="s">
        <v>413</v>
      </c>
      <c r="AD8" s="4">
        <v>44688.541666666664</v>
      </c>
      <c r="AE8" s="6" t="s">
        <v>1021</v>
      </c>
      <c r="AF8" s="5" t="s">
        <v>415</v>
      </c>
      <c r="AG8" s="7">
        <v>3.65</v>
      </c>
      <c r="AH8" s="6">
        <v>1</v>
      </c>
      <c r="AI8" s="8">
        <v>9.8000000000000007</v>
      </c>
      <c r="AJ8" s="29"/>
      <c r="AK8" s="17"/>
      <c r="AL8" s="17"/>
      <c r="AM8" s="18"/>
      <c r="AN8" s="17"/>
      <c r="AO8" s="17"/>
      <c r="AP8" s="19"/>
      <c r="AQ8" s="17"/>
      <c r="AR8" s="22"/>
      <c r="AS8" s="33"/>
    </row>
    <row r="9" spans="1:45" x14ac:dyDescent="0.25">
      <c r="A9" s="25" t="s">
        <v>362</v>
      </c>
      <c r="B9" s="25" t="s">
        <v>400</v>
      </c>
      <c r="C9" s="4">
        <v>44702.541666666664</v>
      </c>
      <c r="D9" s="5" t="s">
        <v>1236</v>
      </c>
      <c r="E9" s="6" t="s">
        <v>1032</v>
      </c>
      <c r="F9" s="7">
        <v>3.95</v>
      </c>
      <c r="G9" s="6">
        <v>1</v>
      </c>
      <c r="H9" s="8">
        <v>9.8000000000000007</v>
      </c>
      <c r="I9" s="29"/>
      <c r="J9" s="17"/>
      <c r="K9" s="17"/>
      <c r="L9" s="18"/>
      <c r="M9" s="17"/>
      <c r="N9" s="17"/>
      <c r="O9" s="19"/>
      <c r="P9" s="17"/>
      <c r="Q9" s="20"/>
      <c r="R9" s="29"/>
      <c r="S9" s="17"/>
      <c r="T9" s="17"/>
      <c r="U9" s="18"/>
      <c r="V9" s="17"/>
      <c r="W9" s="17"/>
      <c r="X9" s="19"/>
      <c r="Y9" s="17"/>
      <c r="Z9" s="20"/>
      <c r="AA9" s="29"/>
      <c r="AB9" s="25" t="s">
        <v>362</v>
      </c>
      <c r="AC9" s="25" t="s">
        <v>413</v>
      </c>
      <c r="AD9" s="4">
        <v>44688.541666666664</v>
      </c>
      <c r="AE9" s="6" t="s">
        <v>1033</v>
      </c>
      <c r="AF9" s="5" t="s">
        <v>1034</v>
      </c>
      <c r="AG9" s="7">
        <v>4.9000000000000004</v>
      </c>
      <c r="AH9" s="6">
        <v>1</v>
      </c>
      <c r="AI9" s="8">
        <v>9.8000000000000007</v>
      </c>
      <c r="AJ9" s="29"/>
      <c r="AK9" s="17"/>
      <c r="AL9" s="17"/>
      <c r="AM9" s="18"/>
      <c r="AN9" s="17"/>
      <c r="AO9" s="17"/>
      <c r="AP9" s="19"/>
      <c r="AQ9" s="17"/>
      <c r="AR9" s="22"/>
      <c r="AS9" s="33"/>
    </row>
    <row r="10" spans="1:45" x14ac:dyDescent="0.25">
      <c r="A10" s="17"/>
      <c r="B10" s="17"/>
      <c r="C10" s="18"/>
      <c r="D10" s="17"/>
      <c r="E10" s="17"/>
      <c r="F10" s="19"/>
      <c r="G10" s="17"/>
      <c r="H10" s="20"/>
      <c r="I10" s="29"/>
      <c r="J10" s="17"/>
      <c r="K10" s="17"/>
      <c r="L10" s="18"/>
      <c r="M10" s="17"/>
      <c r="N10" s="17"/>
      <c r="O10" s="19"/>
      <c r="P10" s="17"/>
      <c r="Q10" s="20"/>
      <c r="R10" s="29"/>
      <c r="S10" s="17"/>
      <c r="T10" s="17"/>
      <c r="U10" s="18"/>
      <c r="V10" s="17"/>
      <c r="W10" s="17"/>
      <c r="X10" s="19"/>
      <c r="Y10" s="17"/>
      <c r="Z10" s="20"/>
      <c r="AA10" s="29"/>
      <c r="AB10" s="25" t="s">
        <v>362</v>
      </c>
      <c r="AC10" s="25" t="s">
        <v>413</v>
      </c>
      <c r="AD10" s="4">
        <v>44695.541666666664</v>
      </c>
      <c r="AE10" s="6" t="s">
        <v>926</v>
      </c>
      <c r="AF10" s="5" t="s">
        <v>1009</v>
      </c>
      <c r="AG10" s="7">
        <v>3.8</v>
      </c>
      <c r="AH10" s="6">
        <v>0</v>
      </c>
      <c r="AI10" s="8">
        <v>-28</v>
      </c>
      <c r="AJ10" s="29"/>
      <c r="AK10" s="17"/>
      <c r="AL10" s="17"/>
      <c r="AM10" s="18"/>
      <c r="AN10" s="17"/>
      <c r="AO10" s="17"/>
      <c r="AP10" s="19"/>
      <c r="AQ10" s="17"/>
      <c r="AR10" s="22"/>
      <c r="AS10" s="33"/>
    </row>
    <row r="11" spans="1:45" x14ac:dyDescent="0.25">
      <c r="A11" s="17"/>
      <c r="B11" s="17"/>
      <c r="C11" s="18"/>
      <c r="D11" s="17"/>
      <c r="E11" s="17"/>
      <c r="F11" s="19"/>
      <c r="G11" s="17"/>
      <c r="H11" s="20"/>
      <c r="I11" s="29"/>
      <c r="J11" s="17"/>
      <c r="K11" s="17"/>
      <c r="L11" s="18"/>
      <c r="M11" s="17"/>
      <c r="N11" s="17"/>
      <c r="O11" s="19"/>
      <c r="P11" s="17"/>
      <c r="Q11" s="20"/>
      <c r="R11" s="29"/>
      <c r="S11" s="17"/>
      <c r="T11" s="17"/>
      <c r="U11" s="18"/>
      <c r="V11" s="17"/>
      <c r="W11" s="17"/>
      <c r="X11" s="19"/>
      <c r="Y11" s="17"/>
      <c r="Z11" s="20"/>
      <c r="AA11" s="29"/>
      <c r="AB11" s="17"/>
      <c r="AC11" s="17"/>
      <c r="AD11" s="18"/>
      <c r="AE11" s="17"/>
      <c r="AF11" s="17"/>
      <c r="AG11" s="19"/>
      <c r="AH11" s="17"/>
      <c r="AI11" s="20"/>
      <c r="AJ11" s="29"/>
      <c r="AK11" s="17"/>
      <c r="AL11" s="17"/>
      <c r="AM11" s="18"/>
      <c r="AN11" s="17"/>
      <c r="AO11" s="17"/>
      <c r="AP11" s="19"/>
      <c r="AQ11" s="17"/>
      <c r="AR11" s="22"/>
      <c r="AS11" s="33"/>
    </row>
    <row r="12" spans="1:45" x14ac:dyDescent="0.25">
      <c r="A12" s="17"/>
      <c r="B12" s="17"/>
      <c r="C12" s="18"/>
      <c r="D12" s="17"/>
      <c r="E12" s="17"/>
      <c r="F12" s="19"/>
      <c r="G12" s="17"/>
      <c r="H12" s="20"/>
      <c r="I12" s="29"/>
      <c r="J12" s="17"/>
      <c r="K12" s="17"/>
      <c r="L12" s="18"/>
      <c r="M12" s="17"/>
      <c r="N12" s="17"/>
      <c r="O12" s="19"/>
      <c r="P12" s="17"/>
      <c r="Q12" s="20"/>
      <c r="R12" s="29"/>
      <c r="S12" s="17"/>
      <c r="T12" s="17"/>
      <c r="U12" s="18"/>
      <c r="V12" s="17"/>
      <c r="W12" s="17"/>
      <c r="X12" s="19"/>
      <c r="Y12" s="17"/>
      <c r="Z12" s="20"/>
      <c r="AA12" s="29"/>
      <c r="AB12" s="17"/>
      <c r="AC12" s="17"/>
      <c r="AD12" s="18"/>
      <c r="AE12" s="17"/>
      <c r="AF12" s="17"/>
      <c r="AG12" s="19"/>
      <c r="AH12" s="17"/>
      <c r="AI12" s="20"/>
      <c r="AJ12" s="29"/>
      <c r="AK12" s="17"/>
      <c r="AL12" s="17"/>
      <c r="AM12" s="18"/>
      <c r="AN12" s="17"/>
      <c r="AO12" s="17"/>
      <c r="AP12" s="19"/>
      <c r="AQ12" s="17"/>
      <c r="AR12" s="22"/>
      <c r="AS12" s="33"/>
    </row>
    <row r="13" spans="1:45" x14ac:dyDescent="0.25">
      <c r="A13" s="17"/>
      <c r="B13" s="17"/>
      <c r="C13" s="18"/>
      <c r="D13" s="17"/>
      <c r="E13" s="17"/>
      <c r="F13" s="19"/>
      <c r="G13" s="17"/>
      <c r="H13" s="20"/>
      <c r="I13" s="29"/>
      <c r="J13" s="17"/>
      <c r="K13" s="17"/>
      <c r="L13" s="18"/>
      <c r="M13" s="17"/>
      <c r="N13" s="17"/>
      <c r="O13" s="19"/>
      <c r="P13" s="17"/>
      <c r="Q13" s="20"/>
      <c r="R13" s="29"/>
      <c r="S13" s="17"/>
      <c r="T13" s="17"/>
      <c r="U13" s="18"/>
      <c r="V13" s="17"/>
      <c r="W13" s="17"/>
      <c r="X13" s="19"/>
      <c r="Y13" s="17"/>
      <c r="Z13" s="20"/>
      <c r="AA13" s="29"/>
      <c r="AB13" s="17"/>
      <c r="AC13" s="17"/>
      <c r="AD13" s="18"/>
      <c r="AE13" s="17"/>
      <c r="AF13" s="17"/>
      <c r="AG13" s="19"/>
      <c r="AH13" s="17"/>
      <c r="AI13" s="20"/>
      <c r="AJ13" s="29"/>
      <c r="AK13" s="17"/>
      <c r="AL13" s="17"/>
      <c r="AM13" s="18"/>
      <c r="AN13" s="17"/>
      <c r="AO13" s="17"/>
      <c r="AP13" s="19"/>
      <c r="AQ13" s="17"/>
      <c r="AR13" s="22"/>
      <c r="AS13" s="33"/>
    </row>
    <row r="14" spans="1:45" x14ac:dyDescent="0.25">
      <c r="A14" s="17"/>
      <c r="B14" s="17"/>
      <c r="C14" s="18"/>
      <c r="D14" s="17"/>
      <c r="E14" s="17"/>
      <c r="F14" s="19"/>
      <c r="G14" s="17"/>
      <c r="H14" s="20"/>
      <c r="I14" s="29"/>
      <c r="J14" s="17"/>
      <c r="K14" s="17"/>
      <c r="L14" s="18"/>
      <c r="M14" s="17"/>
      <c r="N14" s="17"/>
      <c r="O14" s="19"/>
      <c r="P14" s="17"/>
      <c r="Q14" s="20"/>
      <c r="R14" s="29"/>
      <c r="S14" s="17"/>
      <c r="T14" s="17"/>
      <c r="U14" s="18"/>
      <c r="V14" s="17"/>
      <c r="W14" s="17"/>
      <c r="X14" s="19"/>
      <c r="Y14" s="17"/>
      <c r="Z14" s="20"/>
      <c r="AA14" s="29"/>
      <c r="AB14" s="17"/>
      <c r="AC14" s="17"/>
      <c r="AD14" s="18"/>
      <c r="AE14" s="17"/>
      <c r="AF14" s="17"/>
      <c r="AG14" s="19"/>
      <c r="AH14" s="17"/>
      <c r="AI14" s="20"/>
      <c r="AJ14" s="29"/>
      <c r="AK14" s="17"/>
      <c r="AL14" s="17"/>
      <c r="AM14" s="18"/>
      <c r="AN14" s="17"/>
      <c r="AO14" s="17"/>
      <c r="AP14" s="19"/>
      <c r="AQ14" s="17"/>
      <c r="AR14" s="22"/>
      <c r="AS14" s="33"/>
    </row>
    <row r="15" spans="1:45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17"/>
      <c r="K15" s="17"/>
      <c r="L15" s="18"/>
      <c r="M15" s="17"/>
      <c r="N15" s="17"/>
      <c r="O15" s="19"/>
      <c r="P15" s="17"/>
      <c r="Q15" s="20"/>
      <c r="R15" s="29"/>
      <c r="S15" s="17"/>
      <c r="T15" s="17"/>
      <c r="U15" s="18"/>
      <c r="V15" s="17"/>
      <c r="W15" s="17"/>
      <c r="X15" s="19"/>
      <c r="Y15" s="17"/>
      <c r="Z15" s="20"/>
      <c r="AA15" s="29"/>
      <c r="AB15" s="17"/>
      <c r="AC15" s="17"/>
      <c r="AD15" s="18"/>
      <c r="AE15" s="17"/>
      <c r="AF15" s="17"/>
      <c r="AG15" s="19"/>
      <c r="AH15" s="17"/>
      <c r="AI15" s="20"/>
      <c r="AJ15" s="29"/>
      <c r="AK15" s="17"/>
      <c r="AL15" s="17"/>
      <c r="AM15" s="18"/>
      <c r="AN15" s="17"/>
      <c r="AO15" s="17"/>
      <c r="AP15" s="19"/>
      <c r="AQ15" s="17"/>
      <c r="AR15" s="22"/>
      <c r="AS15" s="33"/>
    </row>
    <row r="16" spans="1:45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17"/>
      <c r="K16" s="17"/>
      <c r="L16" s="18"/>
      <c r="M16" s="17"/>
      <c r="N16" s="17"/>
      <c r="O16" s="19"/>
      <c r="P16" s="17"/>
      <c r="Q16" s="20"/>
      <c r="R16" s="29"/>
      <c r="S16" s="17"/>
      <c r="T16" s="17"/>
      <c r="U16" s="18"/>
      <c r="V16" s="17"/>
      <c r="W16" s="17"/>
      <c r="X16" s="19"/>
      <c r="Y16" s="17"/>
      <c r="Z16" s="20"/>
      <c r="AA16" s="29"/>
      <c r="AB16" s="17"/>
      <c r="AC16" s="17"/>
      <c r="AD16" s="18"/>
      <c r="AE16" s="17"/>
      <c r="AF16" s="17"/>
      <c r="AG16" s="19"/>
      <c r="AH16" s="17"/>
      <c r="AI16" s="20"/>
      <c r="AJ16" s="29"/>
      <c r="AK16" s="17"/>
      <c r="AL16" s="17"/>
      <c r="AM16" s="18"/>
      <c r="AN16" s="17"/>
      <c r="AO16" s="17"/>
      <c r="AP16" s="19"/>
      <c r="AQ16" s="17"/>
      <c r="AR16" s="22"/>
      <c r="AS16" s="33"/>
    </row>
    <row r="17" spans="1:45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17"/>
      <c r="K17" s="17"/>
      <c r="L17" s="18"/>
      <c r="M17" s="17"/>
      <c r="N17" s="17"/>
      <c r="O17" s="19"/>
      <c r="P17" s="17"/>
      <c r="Q17" s="20"/>
      <c r="R17" s="29"/>
      <c r="S17" s="17"/>
      <c r="T17" s="17"/>
      <c r="U17" s="18"/>
      <c r="V17" s="17"/>
      <c r="W17" s="17"/>
      <c r="X17" s="19"/>
      <c r="Y17" s="17"/>
      <c r="Z17" s="20"/>
      <c r="AA17" s="29"/>
      <c r="AB17" s="17"/>
      <c r="AC17" s="17"/>
      <c r="AD17" s="18"/>
      <c r="AE17" s="17"/>
      <c r="AF17" s="17"/>
      <c r="AG17" s="19"/>
      <c r="AH17" s="17"/>
      <c r="AI17" s="20"/>
      <c r="AJ17" s="29"/>
      <c r="AK17" s="17"/>
      <c r="AL17" s="17"/>
      <c r="AM17" s="18"/>
      <c r="AN17" s="17"/>
      <c r="AO17" s="17"/>
      <c r="AP17" s="19"/>
      <c r="AQ17" s="17"/>
      <c r="AR17" s="22"/>
      <c r="AS17" s="33"/>
    </row>
    <row r="18" spans="1:45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17"/>
      <c r="K18" s="17"/>
      <c r="L18" s="18"/>
      <c r="M18" s="17"/>
      <c r="N18" s="17"/>
      <c r="O18" s="19"/>
      <c r="P18" s="17"/>
      <c r="Q18" s="20"/>
      <c r="R18" s="29"/>
      <c r="S18" s="17"/>
      <c r="T18" s="17"/>
      <c r="U18" s="18"/>
      <c r="V18" s="17"/>
      <c r="W18" s="17"/>
      <c r="X18" s="19"/>
      <c r="Y18" s="17"/>
      <c r="Z18" s="20"/>
      <c r="AA18" s="29"/>
      <c r="AB18" s="17"/>
      <c r="AC18" s="17"/>
      <c r="AD18" s="18"/>
      <c r="AE18" s="17"/>
      <c r="AF18" s="17"/>
      <c r="AG18" s="19"/>
      <c r="AH18" s="17"/>
      <c r="AI18" s="20"/>
      <c r="AJ18" s="29"/>
      <c r="AK18" s="29"/>
      <c r="AL18" s="29"/>
      <c r="AM18" s="29"/>
      <c r="AN18" s="29"/>
      <c r="AO18" s="29"/>
      <c r="AP18" s="29"/>
      <c r="AQ18" s="29"/>
      <c r="AR18" s="33"/>
      <c r="AS18" s="33"/>
    </row>
    <row r="19" spans="1:4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17"/>
      <c r="K19" s="17"/>
      <c r="L19" s="18"/>
      <c r="M19" s="17"/>
      <c r="N19" s="17"/>
      <c r="O19" s="19"/>
      <c r="P19" s="17"/>
      <c r="Q19" s="20"/>
      <c r="R19" s="29"/>
      <c r="S19" s="17"/>
      <c r="T19" s="17"/>
      <c r="U19" s="18"/>
      <c r="V19" s="17"/>
      <c r="W19" s="17"/>
      <c r="X19" s="19"/>
      <c r="Y19" s="17"/>
      <c r="Z19" s="20"/>
      <c r="AA19" s="29"/>
      <c r="AB19" s="17"/>
      <c r="AC19" s="17"/>
      <c r="AD19" s="18"/>
      <c r="AE19" s="17"/>
      <c r="AF19" s="17"/>
      <c r="AG19" s="19"/>
      <c r="AH19" s="17"/>
      <c r="AI19" s="20"/>
      <c r="AJ19" s="29"/>
      <c r="AK19" s="29"/>
      <c r="AL19" s="29"/>
      <c r="AM19" s="29"/>
      <c r="AN19" s="29"/>
      <c r="AO19" s="29"/>
      <c r="AP19" s="29"/>
      <c r="AQ19" s="29"/>
    </row>
    <row r="20" spans="1:45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17"/>
      <c r="K20" s="17"/>
      <c r="L20" s="18"/>
      <c r="M20" s="17"/>
      <c r="N20" s="17"/>
      <c r="O20" s="19"/>
      <c r="P20" s="17"/>
      <c r="Q20" s="20"/>
      <c r="R20" s="29"/>
      <c r="S20" s="17"/>
      <c r="T20" s="17"/>
      <c r="U20" s="18"/>
      <c r="V20" s="17"/>
      <c r="W20" s="17"/>
      <c r="X20" s="19"/>
      <c r="Y20" s="17"/>
      <c r="Z20" s="20"/>
      <c r="AA20" s="29"/>
      <c r="AB20" s="17"/>
      <c r="AC20" s="17"/>
      <c r="AD20" s="18"/>
      <c r="AE20" s="17"/>
      <c r="AF20" s="17"/>
      <c r="AG20" s="19"/>
      <c r="AH20" s="17"/>
      <c r="AI20" s="20"/>
      <c r="AJ20" s="29"/>
      <c r="AK20" s="29"/>
      <c r="AL20" s="29"/>
      <c r="AM20" s="29"/>
      <c r="AN20" s="29"/>
      <c r="AO20" s="29"/>
      <c r="AP20" s="29"/>
      <c r="AQ20" s="29"/>
    </row>
    <row r="21" spans="1:45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17"/>
      <c r="K21" s="17"/>
      <c r="L21" s="18"/>
      <c r="M21" s="17"/>
      <c r="N21" s="17"/>
      <c r="O21" s="19"/>
      <c r="P21" s="17"/>
      <c r="Q21" s="20"/>
      <c r="R21" s="29"/>
      <c r="S21" s="17"/>
      <c r="T21" s="17"/>
      <c r="U21" s="18"/>
      <c r="V21" s="17"/>
      <c r="W21" s="17"/>
      <c r="X21" s="19"/>
      <c r="Y21" s="17"/>
      <c r="Z21" s="20"/>
      <c r="AA21" s="29"/>
      <c r="AB21" s="17"/>
      <c r="AC21" s="17"/>
      <c r="AD21" s="18"/>
      <c r="AE21" s="17"/>
      <c r="AF21" s="17"/>
      <c r="AG21" s="19"/>
      <c r="AH21" s="17"/>
      <c r="AI21" s="20"/>
      <c r="AJ21" s="29"/>
      <c r="AK21" s="29"/>
      <c r="AL21" s="29"/>
      <c r="AM21" s="29"/>
      <c r="AN21" s="29"/>
      <c r="AO21" s="29"/>
      <c r="AP21" s="29"/>
      <c r="AQ21" s="29"/>
    </row>
    <row r="22" spans="1:45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17"/>
      <c r="K22" s="17"/>
      <c r="L22" s="18"/>
      <c r="M22" s="17"/>
      <c r="N22" s="17"/>
      <c r="O22" s="19"/>
      <c r="P22" s="17"/>
      <c r="Q22" s="20"/>
      <c r="R22" s="29"/>
      <c r="S22" s="17"/>
      <c r="T22" s="17"/>
      <c r="U22" s="18"/>
      <c r="V22" s="17"/>
      <c r="W22" s="17"/>
      <c r="X22" s="19"/>
      <c r="Y22" s="17"/>
      <c r="Z22" s="20"/>
      <c r="AA22" s="29"/>
      <c r="AB22" s="17"/>
      <c r="AC22" s="17"/>
      <c r="AD22" s="18"/>
      <c r="AE22" s="17"/>
      <c r="AF22" s="17"/>
      <c r="AG22" s="19"/>
      <c r="AH22" s="17"/>
      <c r="AI22" s="20"/>
      <c r="AJ22" s="29"/>
      <c r="AK22" s="29"/>
      <c r="AL22" s="29"/>
      <c r="AM22" s="29"/>
      <c r="AN22" s="29"/>
      <c r="AO22" s="29"/>
      <c r="AP22" s="29"/>
      <c r="AQ22" s="29"/>
    </row>
    <row r="23" spans="1:45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17"/>
      <c r="K23" s="17"/>
      <c r="L23" s="18"/>
      <c r="M23" s="17"/>
      <c r="N23" s="17"/>
      <c r="O23" s="19"/>
      <c r="P23" s="17"/>
      <c r="Q23" s="20"/>
      <c r="R23" s="29"/>
      <c r="S23" s="17"/>
      <c r="T23" s="17"/>
      <c r="U23" s="18"/>
      <c r="V23" s="17"/>
      <c r="W23" s="17"/>
      <c r="X23" s="19"/>
      <c r="Y23" s="17"/>
      <c r="Z23" s="20"/>
      <c r="AA23" s="29"/>
      <c r="AB23" s="17"/>
      <c r="AC23" s="17"/>
      <c r="AD23" s="18"/>
      <c r="AE23" s="17"/>
      <c r="AF23" s="17"/>
      <c r="AG23" s="19"/>
      <c r="AH23" s="17"/>
      <c r="AI23" s="20"/>
      <c r="AJ23" s="29"/>
      <c r="AK23" s="29"/>
      <c r="AL23" s="29"/>
      <c r="AM23" s="29"/>
      <c r="AN23" s="29"/>
      <c r="AO23" s="29"/>
      <c r="AP23" s="29"/>
      <c r="AQ23" s="29"/>
    </row>
    <row r="24" spans="1:45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17"/>
      <c r="K24" s="17"/>
      <c r="L24" s="18"/>
      <c r="M24" s="17"/>
      <c r="N24" s="17"/>
      <c r="O24" s="19"/>
      <c r="P24" s="17"/>
      <c r="Q24" s="20"/>
      <c r="R24" s="29"/>
      <c r="S24" s="17"/>
      <c r="T24" s="17"/>
      <c r="U24" s="18"/>
      <c r="V24" s="17"/>
      <c r="W24" s="17"/>
      <c r="X24" s="19"/>
      <c r="Y24" s="17"/>
      <c r="Z24" s="20"/>
      <c r="AA24" s="29"/>
      <c r="AB24" s="17"/>
      <c r="AC24" s="17"/>
      <c r="AD24" s="18"/>
      <c r="AE24" s="17"/>
      <c r="AF24" s="17"/>
      <c r="AG24" s="19"/>
      <c r="AH24" s="17"/>
      <c r="AI24" s="20"/>
      <c r="AJ24" s="29"/>
      <c r="AK24" s="29"/>
      <c r="AL24" s="29"/>
      <c r="AM24" s="29"/>
      <c r="AN24" s="29"/>
      <c r="AO24" s="29"/>
      <c r="AP24" s="29"/>
      <c r="AQ24" s="29"/>
    </row>
    <row r="25" spans="1:45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17"/>
      <c r="K25" s="17"/>
      <c r="L25" s="18"/>
      <c r="M25" s="17"/>
      <c r="N25" s="17"/>
      <c r="O25" s="19"/>
      <c r="P25" s="17"/>
      <c r="Q25" s="20"/>
      <c r="R25" s="29"/>
      <c r="S25" s="17"/>
      <c r="T25" s="17"/>
      <c r="U25" s="18"/>
      <c r="V25" s="17"/>
      <c r="W25" s="17"/>
      <c r="X25" s="19"/>
      <c r="Y25" s="17"/>
      <c r="Z25" s="20"/>
      <c r="AA25" s="29"/>
      <c r="AB25" s="17"/>
      <c r="AC25" s="17"/>
      <c r="AD25" s="18"/>
      <c r="AE25" s="17"/>
      <c r="AF25" s="17"/>
      <c r="AG25" s="19"/>
      <c r="AH25" s="17"/>
      <c r="AI25" s="20"/>
      <c r="AJ25" s="29"/>
      <c r="AK25" s="29"/>
      <c r="AL25" s="29"/>
      <c r="AM25" s="29"/>
      <c r="AN25" s="29"/>
      <c r="AO25" s="29"/>
      <c r="AP25" s="29"/>
      <c r="AQ25" s="29"/>
    </row>
    <row r="26" spans="1:45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17"/>
      <c r="K26" s="17"/>
      <c r="L26" s="18"/>
      <c r="M26" s="17"/>
      <c r="N26" s="17"/>
      <c r="O26" s="19"/>
      <c r="P26" s="17"/>
      <c r="Q26" s="20"/>
      <c r="R26" s="29"/>
      <c r="S26" s="17"/>
      <c r="T26" s="17"/>
      <c r="U26" s="18"/>
      <c r="V26" s="17"/>
      <c r="W26" s="17"/>
      <c r="X26" s="19"/>
      <c r="Y26" s="17"/>
      <c r="Z26" s="20"/>
      <c r="AA26" s="29"/>
      <c r="AB26" s="17"/>
      <c r="AC26" s="17"/>
      <c r="AD26" s="18"/>
      <c r="AE26" s="17"/>
      <c r="AF26" s="17"/>
      <c r="AG26" s="19"/>
      <c r="AH26" s="17"/>
      <c r="AI26" s="20"/>
      <c r="AJ26" s="29"/>
      <c r="AK26" s="29"/>
      <c r="AL26" s="29"/>
      <c r="AM26" s="29"/>
      <c r="AN26" s="29"/>
      <c r="AO26" s="29"/>
      <c r="AP26" s="29"/>
      <c r="AQ26" s="29"/>
    </row>
    <row r="27" spans="1:45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17"/>
      <c r="K27" s="17"/>
      <c r="L27" s="18"/>
      <c r="M27" s="17"/>
      <c r="N27" s="17"/>
      <c r="O27" s="19"/>
      <c r="P27" s="17"/>
      <c r="Q27" s="20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17"/>
      <c r="AC27" s="17"/>
      <c r="AD27" s="18"/>
      <c r="AE27" s="17"/>
      <c r="AF27" s="17"/>
      <c r="AG27" s="19"/>
      <c r="AH27" s="17"/>
      <c r="AI27" s="20"/>
      <c r="AJ27" s="29"/>
      <c r="AK27" s="29"/>
      <c r="AL27" s="29"/>
      <c r="AM27" s="29"/>
      <c r="AN27" s="29"/>
      <c r="AO27" s="29"/>
      <c r="AP27" s="29"/>
      <c r="AQ27" s="29"/>
    </row>
    <row r="28" spans="1:45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17"/>
      <c r="K28" s="17"/>
      <c r="L28" s="18"/>
      <c r="M28" s="17"/>
      <c r="N28" s="17"/>
      <c r="O28" s="19"/>
      <c r="P28" s="17"/>
      <c r="Q28" s="20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17"/>
      <c r="AC28" s="17"/>
      <c r="AD28" s="18"/>
      <c r="AE28" s="17"/>
      <c r="AF28" s="17"/>
      <c r="AG28" s="19"/>
      <c r="AH28" s="17"/>
      <c r="AI28" s="20"/>
      <c r="AJ28" s="29"/>
      <c r="AK28" s="29"/>
      <c r="AL28" s="29"/>
      <c r="AM28" s="29"/>
      <c r="AN28" s="29"/>
      <c r="AO28" s="29"/>
      <c r="AP28" s="29"/>
      <c r="AQ28" s="29"/>
    </row>
    <row r="29" spans="1:45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17"/>
      <c r="K29" s="17"/>
      <c r="L29" s="18"/>
      <c r="M29" s="17"/>
      <c r="N29" s="17"/>
      <c r="O29" s="19"/>
      <c r="P29" s="17"/>
      <c r="Q29" s="20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17"/>
      <c r="AC29" s="17"/>
      <c r="AD29" s="18"/>
      <c r="AE29" s="17"/>
      <c r="AF29" s="17"/>
      <c r="AG29" s="19"/>
      <c r="AH29" s="17"/>
      <c r="AI29" s="20"/>
      <c r="AJ29" s="29"/>
      <c r="AK29" s="29"/>
      <c r="AL29" s="29"/>
      <c r="AM29" s="29"/>
      <c r="AN29" s="29"/>
      <c r="AO29" s="29"/>
      <c r="AP29" s="29"/>
      <c r="AQ29" s="29"/>
    </row>
    <row r="30" spans="1:45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17"/>
      <c r="K30" s="17"/>
      <c r="L30" s="18"/>
      <c r="M30" s="17"/>
      <c r="N30" s="17"/>
      <c r="O30" s="19"/>
      <c r="P30" s="17"/>
      <c r="Q30" s="20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17"/>
      <c r="AC30" s="17"/>
      <c r="AD30" s="18"/>
      <c r="AE30" s="17"/>
      <c r="AF30" s="17"/>
      <c r="AG30" s="19"/>
      <c r="AH30" s="17"/>
      <c r="AI30" s="20"/>
      <c r="AJ30" s="29"/>
      <c r="AK30" s="29"/>
      <c r="AL30" s="29"/>
      <c r="AM30" s="29"/>
      <c r="AN30" s="29"/>
      <c r="AO30" s="29"/>
      <c r="AP30" s="29"/>
      <c r="AQ30" s="29"/>
    </row>
    <row r="31" spans="1:45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17"/>
      <c r="K31" s="17"/>
      <c r="L31" s="18"/>
      <c r="M31" s="17"/>
      <c r="N31" s="17"/>
      <c r="O31" s="19"/>
      <c r="P31" s="17"/>
      <c r="Q31" s="20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17"/>
      <c r="AC31" s="17"/>
      <c r="AD31" s="18"/>
      <c r="AE31" s="17"/>
      <c r="AF31" s="17"/>
      <c r="AG31" s="19"/>
      <c r="AH31" s="17"/>
      <c r="AI31" s="20"/>
      <c r="AJ31" s="29"/>
      <c r="AK31" s="29"/>
      <c r="AL31" s="29"/>
      <c r="AM31" s="29"/>
      <c r="AN31" s="29"/>
      <c r="AO31" s="29"/>
      <c r="AP31" s="29"/>
      <c r="AQ31" s="29"/>
    </row>
    <row r="32" spans="1:45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17"/>
      <c r="K32" s="17"/>
      <c r="L32" s="18"/>
      <c r="M32" s="17"/>
      <c r="N32" s="17"/>
      <c r="O32" s="19"/>
      <c r="P32" s="17"/>
      <c r="Q32" s="20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17"/>
      <c r="AC32" s="17"/>
      <c r="AD32" s="18"/>
      <c r="AE32" s="17"/>
      <c r="AF32" s="17"/>
      <c r="AG32" s="19"/>
      <c r="AH32" s="17"/>
      <c r="AI32" s="20"/>
      <c r="AJ32" s="29"/>
      <c r="AK32" s="29"/>
      <c r="AL32" s="29"/>
      <c r="AM32" s="29"/>
      <c r="AN32" s="29"/>
      <c r="AO32" s="29"/>
      <c r="AP32" s="29"/>
      <c r="AQ32" s="29"/>
    </row>
    <row r="33" spans="1:43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17"/>
      <c r="K33" s="17"/>
      <c r="L33" s="18"/>
      <c r="M33" s="17"/>
      <c r="N33" s="17"/>
      <c r="O33" s="19"/>
      <c r="P33" s="17"/>
      <c r="Q33" s="20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</row>
    <row r="34" spans="1:43" x14ac:dyDescent="0.25">
      <c r="J34" s="17"/>
      <c r="K34" s="17"/>
      <c r="L34" s="18"/>
      <c r="M34" s="17"/>
      <c r="N34" s="17"/>
      <c r="O34" s="19"/>
      <c r="P34" s="17"/>
      <c r="Q34" s="20"/>
    </row>
    <row r="35" spans="1:43" x14ac:dyDescent="0.25">
      <c r="J35" s="17"/>
      <c r="K35" s="17"/>
      <c r="L35" s="18"/>
      <c r="M35" s="17"/>
      <c r="N35" s="17"/>
      <c r="O35" s="19"/>
      <c r="P35" s="17"/>
      <c r="Q35" s="20"/>
    </row>
    <row r="36" spans="1:43" x14ac:dyDescent="0.25">
      <c r="J36" s="17"/>
      <c r="K36" s="17"/>
      <c r="L36" s="18"/>
      <c r="M36" s="17"/>
      <c r="N36" s="17"/>
      <c r="O36" s="19"/>
      <c r="P36" s="17"/>
      <c r="Q36" s="20"/>
    </row>
  </sheetData>
  <conditionalFormatting sqref="I1">
    <cfRule type="cellIs" dxfId="129" priority="11" operator="lessThan">
      <formula>0</formula>
    </cfRule>
    <cfRule type="cellIs" dxfId="128" priority="12" operator="greaterThan">
      <formula>0</formula>
    </cfRule>
  </conditionalFormatting>
  <conditionalFormatting sqref="R1">
    <cfRule type="cellIs" dxfId="127" priority="9" operator="lessThan">
      <formula>0</formula>
    </cfRule>
    <cfRule type="cellIs" dxfId="126" priority="10" operator="greaterThan">
      <formula>0</formula>
    </cfRule>
  </conditionalFormatting>
  <conditionalFormatting sqref="AA1">
    <cfRule type="cellIs" dxfId="125" priority="7" operator="lessThan">
      <formula>0</formula>
    </cfRule>
    <cfRule type="cellIs" dxfId="124" priority="8" operator="greaterThan">
      <formula>0</formula>
    </cfRule>
  </conditionalFormatting>
  <conditionalFormatting sqref="AJ1">
    <cfRule type="cellIs" dxfId="123" priority="5" operator="lessThan">
      <formula>0</formula>
    </cfRule>
    <cfRule type="cellIs" dxfId="122" priority="6" operator="greaterThan">
      <formula>0</formula>
    </cfRule>
  </conditionalFormatting>
  <conditionalFormatting sqref="AS1">
    <cfRule type="cellIs" dxfId="121" priority="1" operator="lessThan">
      <formula>0</formula>
    </cfRule>
    <cfRule type="cellIs" dxfId="120" priority="2" operator="greaterThan">
      <formula>0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339DF-54BC-4B76-943E-41CBCE751DB2}">
  <sheetPr>
    <tabColor rgb="FFFFFF00"/>
  </sheetPr>
  <dimension ref="A1:I5"/>
  <sheetViews>
    <sheetView workbookViewId="0">
      <selection activeCell="D14" sqref="D14"/>
    </sheetView>
  </sheetViews>
  <sheetFormatPr defaultRowHeight="15" x14ac:dyDescent="0.25"/>
  <cols>
    <col min="2" max="2" width="11.5703125" bestFit="1" customWidth="1"/>
    <col min="3" max="3" width="15.42578125" bestFit="1" customWidth="1"/>
    <col min="4" max="4" width="13.28515625" bestFit="1" customWidth="1"/>
    <col min="5" max="5" width="16.140625" bestFit="1" customWidth="1"/>
    <col min="6" max="6" width="4.7109375" customWidth="1"/>
    <col min="7" max="7" width="3.85546875" customWidth="1"/>
  </cols>
  <sheetData>
    <row r="1" spans="1:9" x14ac:dyDescent="0.25">
      <c r="F1">
        <f>COUNT(G3:G999999)</f>
        <v>3</v>
      </c>
      <c r="G1">
        <f>SUM(G3:G999999)</f>
        <v>2</v>
      </c>
      <c r="H1" s="9">
        <f>(G1/F1)*100</f>
        <v>66.666666666666657</v>
      </c>
      <c r="I1" s="10">
        <f>SUM(H3:H999999)</f>
        <v>-2.3999999999999986</v>
      </c>
    </row>
    <row r="2" spans="1:9" x14ac:dyDescent="0.2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4" t="s">
        <v>7</v>
      </c>
    </row>
    <row r="3" spans="1:9" x14ac:dyDescent="0.25">
      <c r="A3" s="3" t="s">
        <v>416</v>
      </c>
      <c r="B3" s="3" t="s">
        <v>417</v>
      </c>
      <c r="C3" s="4">
        <v>44664.916666666664</v>
      </c>
      <c r="D3" s="5" t="s">
        <v>418</v>
      </c>
      <c r="E3" s="6" t="s">
        <v>419</v>
      </c>
      <c r="F3" s="7">
        <v>3.2</v>
      </c>
      <c r="G3" s="6">
        <v>0</v>
      </c>
      <c r="H3" s="8">
        <v>-22</v>
      </c>
    </row>
    <row r="4" spans="1:9" x14ac:dyDescent="0.25">
      <c r="A4" s="25" t="s">
        <v>416</v>
      </c>
      <c r="B4" s="25" t="s">
        <v>417</v>
      </c>
      <c r="C4" s="4">
        <v>44685.75</v>
      </c>
      <c r="D4" s="5" t="s">
        <v>989</v>
      </c>
      <c r="E4" s="6" t="s">
        <v>990</v>
      </c>
      <c r="F4" s="7">
        <v>4.5999999999999996</v>
      </c>
      <c r="G4" s="6">
        <v>1</v>
      </c>
      <c r="H4" s="8">
        <v>9.8000000000000007</v>
      </c>
    </row>
    <row r="5" spans="1:9" x14ac:dyDescent="0.25">
      <c r="A5" s="25" t="s">
        <v>416</v>
      </c>
      <c r="B5" s="25" t="s">
        <v>417</v>
      </c>
      <c r="C5" s="4">
        <v>44685.916666666664</v>
      </c>
      <c r="D5" s="5" t="s">
        <v>419</v>
      </c>
      <c r="E5" s="6" t="s">
        <v>991</v>
      </c>
      <c r="F5" s="7">
        <v>4.5</v>
      </c>
      <c r="G5" s="6">
        <v>1</v>
      </c>
      <c r="H5" s="8">
        <v>9.8000000000000007</v>
      </c>
    </row>
  </sheetData>
  <conditionalFormatting sqref="I1">
    <cfRule type="cellIs" dxfId="119" priority="1" operator="lessThan">
      <formula>0</formula>
    </cfRule>
    <cfRule type="cellIs" dxfId="118" priority="2" operator="greaterThan">
      <formula>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D3634-A1D3-4A20-BFBF-86E0838A3421}">
  <sheetPr>
    <tabColor rgb="FFFFFF00"/>
  </sheetPr>
  <dimension ref="A1:R6"/>
  <sheetViews>
    <sheetView workbookViewId="0">
      <selection activeCell="J3" sqref="J3:Q6"/>
    </sheetView>
  </sheetViews>
  <sheetFormatPr defaultRowHeight="15" x14ac:dyDescent="0.25"/>
  <cols>
    <col min="2" max="2" width="11.5703125" bestFit="1" customWidth="1"/>
    <col min="3" max="3" width="15.42578125" bestFit="1" customWidth="1"/>
    <col min="4" max="4" width="13.28515625" bestFit="1" customWidth="1"/>
    <col min="5" max="5" width="14.85546875" bestFit="1" customWidth="1"/>
    <col min="6" max="6" width="4.7109375" customWidth="1"/>
    <col min="7" max="7" width="3.85546875" customWidth="1"/>
    <col min="11" max="11" width="16.7109375" bestFit="1" customWidth="1"/>
    <col min="12" max="12" width="15.42578125" bestFit="1" customWidth="1"/>
    <col min="13" max="13" width="12.85546875" bestFit="1" customWidth="1"/>
    <col min="14" max="14" width="11.85546875" bestFit="1" customWidth="1"/>
  </cols>
  <sheetData>
    <row r="1" spans="1:18" x14ac:dyDescent="0.25">
      <c r="F1">
        <f>COUNT(G3:G999999)</f>
        <v>3</v>
      </c>
      <c r="G1">
        <f>SUM(G3:G999999)</f>
        <v>2</v>
      </c>
      <c r="H1" s="9">
        <f>(G1/F1)*100</f>
        <v>66.666666666666657</v>
      </c>
      <c r="I1" s="10">
        <f>SUM(H3:H999999)</f>
        <v>-10.399999999999999</v>
      </c>
      <c r="O1">
        <f>COUNT(P3:P999999)</f>
        <v>4</v>
      </c>
      <c r="P1">
        <f>SUM(P3:P999999)</f>
        <v>4</v>
      </c>
      <c r="Q1" s="9">
        <f>(P1/O1)*100</f>
        <v>100</v>
      </c>
      <c r="R1" s="10">
        <f>SUM(Q3:Q999999)</f>
        <v>39.200000000000003</v>
      </c>
    </row>
    <row r="2" spans="1:18" x14ac:dyDescent="0.2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4" t="s">
        <v>7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4" t="s">
        <v>7</v>
      </c>
    </row>
    <row r="3" spans="1:18" x14ac:dyDescent="0.25">
      <c r="A3" s="3" t="s">
        <v>420</v>
      </c>
      <c r="B3" s="3" t="s">
        <v>421</v>
      </c>
      <c r="C3" s="4">
        <v>44667.770833333336</v>
      </c>
      <c r="D3" s="6" t="s">
        <v>422</v>
      </c>
      <c r="E3" s="5" t="s">
        <v>423</v>
      </c>
      <c r="F3" s="7">
        <v>4.0999999999999996</v>
      </c>
      <c r="G3" s="6">
        <v>1</v>
      </c>
      <c r="H3" s="8">
        <v>9.8000000000000007</v>
      </c>
      <c r="J3" s="25" t="s">
        <v>420</v>
      </c>
      <c r="K3" s="25" t="s">
        <v>947</v>
      </c>
      <c r="L3" s="4">
        <v>44682.666666666664</v>
      </c>
      <c r="M3" s="5" t="s">
        <v>948</v>
      </c>
      <c r="N3" s="6" t="s">
        <v>949</v>
      </c>
      <c r="O3" s="7">
        <v>3.2</v>
      </c>
      <c r="P3" s="6">
        <v>1</v>
      </c>
      <c r="Q3" s="8">
        <v>9.8000000000000007</v>
      </c>
    </row>
    <row r="4" spans="1:18" x14ac:dyDescent="0.25">
      <c r="A4" s="25" t="s">
        <v>420</v>
      </c>
      <c r="B4" s="25" t="s">
        <v>421</v>
      </c>
      <c r="C4" s="4">
        <v>44688.666666666664</v>
      </c>
      <c r="D4" s="5" t="s">
        <v>422</v>
      </c>
      <c r="E4" s="6" t="s">
        <v>1043</v>
      </c>
      <c r="F4" s="7">
        <v>4</v>
      </c>
      <c r="G4" s="6">
        <v>0</v>
      </c>
      <c r="H4" s="8">
        <v>-30</v>
      </c>
      <c r="J4" s="25" t="s">
        <v>420</v>
      </c>
      <c r="K4" s="25" t="s">
        <v>947</v>
      </c>
      <c r="L4" s="4">
        <v>44696.666666666664</v>
      </c>
      <c r="M4" s="5" t="s">
        <v>1194</v>
      </c>
      <c r="N4" s="6" t="s">
        <v>1195</v>
      </c>
      <c r="O4" s="7">
        <v>4</v>
      </c>
      <c r="P4" s="6">
        <v>1</v>
      </c>
      <c r="Q4" s="8">
        <v>9.8000000000000007</v>
      </c>
    </row>
    <row r="5" spans="1:18" x14ac:dyDescent="0.25">
      <c r="A5" s="25" t="s">
        <v>420</v>
      </c>
      <c r="B5" s="25" t="s">
        <v>421</v>
      </c>
      <c r="C5" s="4">
        <v>44695.572916666664</v>
      </c>
      <c r="D5" s="6" t="s">
        <v>1136</v>
      </c>
      <c r="E5" s="5" t="s">
        <v>423</v>
      </c>
      <c r="F5" s="7">
        <v>4.5</v>
      </c>
      <c r="G5" s="6">
        <v>1</v>
      </c>
      <c r="H5" s="8">
        <v>9.8000000000000007</v>
      </c>
      <c r="J5" s="25" t="s">
        <v>420</v>
      </c>
      <c r="K5" s="25" t="s">
        <v>947</v>
      </c>
      <c r="L5" s="4">
        <v>44696.729166666664</v>
      </c>
      <c r="M5" s="6" t="s">
        <v>1196</v>
      </c>
      <c r="N5" s="5" t="s">
        <v>1197</v>
      </c>
      <c r="O5" s="7">
        <v>3.55</v>
      </c>
      <c r="P5" s="6">
        <v>1</v>
      </c>
      <c r="Q5" s="8">
        <v>9.8000000000000007</v>
      </c>
    </row>
    <row r="6" spans="1:18" x14ac:dyDescent="0.25">
      <c r="J6" s="25" t="s">
        <v>420</v>
      </c>
      <c r="K6" s="25" t="s">
        <v>947</v>
      </c>
      <c r="L6" s="4">
        <v>44703.708333333336</v>
      </c>
      <c r="M6" s="5" t="s">
        <v>1195</v>
      </c>
      <c r="N6" s="6" t="s">
        <v>1257</v>
      </c>
      <c r="O6" s="7">
        <v>4.4000000000000004</v>
      </c>
      <c r="P6" s="6">
        <v>1</v>
      </c>
      <c r="Q6" s="8">
        <v>9.8000000000000007</v>
      </c>
    </row>
  </sheetData>
  <conditionalFormatting sqref="I1">
    <cfRule type="cellIs" dxfId="117" priority="3" operator="lessThan">
      <formula>0</formula>
    </cfRule>
    <cfRule type="cellIs" dxfId="116" priority="4" operator="greaterThan">
      <formula>0</formula>
    </cfRule>
  </conditionalFormatting>
  <conditionalFormatting sqref="R1">
    <cfRule type="cellIs" dxfId="115" priority="1" operator="lessThan">
      <formula>0</formula>
    </cfRule>
    <cfRule type="cellIs" dxfId="114" priority="2" operator="greaterThan">
      <formula>0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AF82D-D499-450E-B24D-C230A2F6A526}">
  <sheetPr>
    <tabColor rgb="FFFFFF00"/>
  </sheetPr>
  <dimension ref="A1:I5"/>
  <sheetViews>
    <sheetView workbookViewId="0">
      <selection activeCell="A5" sqref="A5:H5"/>
    </sheetView>
  </sheetViews>
  <sheetFormatPr defaultRowHeight="15" x14ac:dyDescent="0.25"/>
  <cols>
    <col min="2" max="2" width="14.5703125" bestFit="1" customWidth="1"/>
    <col min="3" max="3" width="15.42578125" bestFit="1" customWidth="1"/>
    <col min="4" max="4" width="12" bestFit="1" customWidth="1"/>
    <col min="5" max="5" width="10.85546875" bestFit="1" customWidth="1"/>
  </cols>
  <sheetData>
    <row r="1" spans="1:9" x14ac:dyDescent="0.25">
      <c r="F1">
        <f>COUNT(G3:G999999)</f>
        <v>3</v>
      </c>
      <c r="G1">
        <f>SUM(G3:G999999)</f>
        <v>1</v>
      </c>
      <c r="H1" s="9">
        <f>(G1/F1)*100</f>
        <v>33.333333333333329</v>
      </c>
      <c r="I1" s="10">
        <f>SUM(H3:H999999)</f>
        <v>-51.2</v>
      </c>
    </row>
    <row r="2" spans="1:9" x14ac:dyDescent="0.2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4" t="s">
        <v>7</v>
      </c>
    </row>
    <row r="3" spans="1:9" x14ac:dyDescent="0.25">
      <c r="A3" s="25" t="s">
        <v>1051</v>
      </c>
      <c r="B3" s="25" t="s">
        <v>1052</v>
      </c>
      <c r="C3" s="4">
        <v>44688.71875</v>
      </c>
      <c r="D3" s="5" t="s">
        <v>1053</v>
      </c>
      <c r="E3" s="6" t="s">
        <v>1054</v>
      </c>
      <c r="F3" s="7">
        <v>4.0999999999999996</v>
      </c>
      <c r="G3" s="6">
        <v>0</v>
      </c>
      <c r="H3" s="8">
        <v>-31</v>
      </c>
    </row>
    <row r="4" spans="1:9" x14ac:dyDescent="0.25">
      <c r="A4" s="25" t="s">
        <v>1051</v>
      </c>
      <c r="B4" s="25" t="s">
        <v>1052</v>
      </c>
      <c r="C4" s="4">
        <v>44735.84375</v>
      </c>
      <c r="D4" s="5" t="s">
        <v>1280</v>
      </c>
      <c r="E4" s="6" t="s">
        <v>1053</v>
      </c>
      <c r="F4" s="7">
        <v>4.4000000000000004</v>
      </c>
      <c r="G4" s="6">
        <v>1</v>
      </c>
      <c r="H4" s="8">
        <v>9.8000000000000007</v>
      </c>
    </row>
    <row r="5" spans="1:9" x14ac:dyDescent="0.25">
      <c r="A5" s="25" t="s">
        <v>1051</v>
      </c>
      <c r="B5" s="25" t="s">
        <v>1052</v>
      </c>
      <c r="C5" s="4">
        <v>44746.84375</v>
      </c>
      <c r="D5" s="5" t="s">
        <v>1312</v>
      </c>
      <c r="E5" s="6" t="s">
        <v>1313</v>
      </c>
      <c r="F5" s="7">
        <v>4</v>
      </c>
      <c r="G5" s="6">
        <v>0</v>
      </c>
      <c r="H5" s="8">
        <v>-30</v>
      </c>
    </row>
  </sheetData>
  <conditionalFormatting sqref="I1">
    <cfRule type="cellIs" dxfId="113" priority="1" operator="lessThan">
      <formula>0</formula>
    </cfRule>
    <cfRule type="cellIs" dxfId="112" priority="2" operator="greaterThan">
      <formula>0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4D66A-9282-48C8-A410-9C565EC89C1C}">
  <sheetPr>
    <tabColor rgb="FFFFFF00"/>
  </sheetPr>
  <dimension ref="A1:R27"/>
  <sheetViews>
    <sheetView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I2" sqref="I2"/>
    </sheetView>
  </sheetViews>
  <sheetFormatPr defaultRowHeight="15" x14ac:dyDescent="0.25"/>
  <cols>
    <col min="2" max="2" width="14.42578125" bestFit="1" customWidth="1"/>
    <col min="3" max="3" width="15.42578125" bestFit="1" customWidth="1"/>
    <col min="4" max="5" width="14.5703125" bestFit="1" customWidth="1"/>
    <col min="6" max="6" width="4.7109375" customWidth="1"/>
    <col min="7" max="7" width="3.85546875" customWidth="1"/>
    <col min="12" max="12" width="15.42578125" bestFit="1" customWidth="1"/>
    <col min="13" max="13" width="10.28515625" bestFit="1" customWidth="1"/>
    <col min="14" max="14" width="18.28515625" bestFit="1" customWidth="1"/>
    <col min="15" max="15" width="5" customWidth="1"/>
    <col min="16" max="16" width="4.42578125" customWidth="1"/>
  </cols>
  <sheetData>
    <row r="1" spans="1:18" x14ac:dyDescent="0.25">
      <c r="F1">
        <f>COUNT(G3:G999999)</f>
        <v>25</v>
      </c>
      <c r="G1">
        <f>SUM(G3:G999999)</f>
        <v>20</v>
      </c>
      <c r="H1" s="9">
        <f>(G1/F1)*100</f>
        <v>80</v>
      </c>
      <c r="I1" s="10">
        <f>SUM(H3:H999999)</f>
        <v>41.000000000000007</v>
      </c>
      <c r="O1">
        <f>COUNT(P3:P999999)</f>
        <v>2</v>
      </c>
      <c r="P1">
        <f>SUM(P2:P999999)</f>
        <v>2</v>
      </c>
      <c r="Q1" s="9">
        <f>(P1/O1)*100</f>
        <v>100</v>
      </c>
      <c r="R1" s="10">
        <f>SUM(Q3:Q999999)</f>
        <v>19.600000000000001</v>
      </c>
    </row>
    <row r="2" spans="1:1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4" t="s">
        <v>7</v>
      </c>
    </row>
    <row r="3" spans="1:18" x14ac:dyDescent="0.25">
      <c r="A3" s="3" t="s">
        <v>424</v>
      </c>
      <c r="B3" s="3" t="s">
        <v>425</v>
      </c>
      <c r="C3" s="4">
        <v>44659.822916666664</v>
      </c>
      <c r="D3" s="6" t="s">
        <v>426</v>
      </c>
      <c r="E3" s="5" t="s">
        <v>427</v>
      </c>
      <c r="F3" s="7">
        <v>3.7</v>
      </c>
      <c r="G3" s="6">
        <v>0</v>
      </c>
      <c r="H3" s="8">
        <v>-27</v>
      </c>
      <c r="J3" s="3" t="s">
        <v>424</v>
      </c>
      <c r="K3" s="3" t="s">
        <v>435</v>
      </c>
      <c r="L3" s="4">
        <v>44663.822916666664</v>
      </c>
      <c r="M3" s="5" t="s">
        <v>436</v>
      </c>
      <c r="N3" s="6" t="s">
        <v>437</v>
      </c>
      <c r="O3" s="7">
        <v>4.7</v>
      </c>
      <c r="P3" s="6">
        <v>1</v>
      </c>
      <c r="Q3" s="8">
        <v>9.8000000000000007</v>
      </c>
    </row>
    <row r="4" spans="1:18" x14ac:dyDescent="0.25">
      <c r="A4" s="3" t="s">
        <v>424</v>
      </c>
      <c r="B4" s="3" t="s">
        <v>425</v>
      </c>
      <c r="C4" s="4">
        <v>44659.822916666664</v>
      </c>
      <c r="D4" s="6" t="s">
        <v>428</v>
      </c>
      <c r="E4" s="5" t="s">
        <v>429</v>
      </c>
      <c r="F4" s="7">
        <v>3.7</v>
      </c>
      <c r="G4" s="6">
        <v>1</v>
      </c>
      <c r="H4" s="8">
        <v>9.8000000000000007</v>
      </c>
      <c r="J4" s="25" t="s">
        <v>424</v>
      </c>
      <c r="K4" s="25" t="s">
        <v>435</v>
      </c>
      <c r="L4" s="4">
        <v>44739.822916666664</v>
      </c>
      <c r="M4" s="6" t="s">
        <v>436</v>
      </c>
      <c r="N4" s="5" t="s">
        <v>1301</v>
      </c>
      <c r="O4" s="7">
        <v>3.7</v>
      </c>
      <c r="P4" s="6">
        <v>1</v>
      </c>
      <c r="Q4" s="8">
        <v>9.8000000000000007</v>
      </c>
    </row>
    <row r="5" spans="1:18" x14ac:dyDescent="0.25">
      <c r="A5" s="3" t="s">
        <v>424</v>
      </c>
      <c r="B5" s="3" t="s">
        <v>425</v>
      </c>
      <c r="C5" s="4">
        <v>44666.822916666664</v>
      </c>
      <c r="D5" s="5" t="s">
        <v>427</v>
      </c>
      <c r="E5" s="6" t="s">
        <v>430</v>
      </c>
      <c r="F5" s="7">
        <v>4</v>
      </c>
      <c r="G5" s="6">
        <v>0</v>
      </c>
      <c r="H5" s="8">
        <v>-30</v>
      </c>
      <c r="J5" s="17"/>
      <c r="K5" s="17"/>
      <c r="L5" s="18"/>
      <c r="M5" s="17"/>
      <c r="N5" s="17"/>
      <c r="O5" s="19"/>
      <c r="P5" s="17"/>
      <c r="Q5" s="20"/>
    </row>
    <row r="6" spans="1:18" x14ac:dyDescent="0.25">
      <c r="A6" s="3" t="s">
        <v>424</v>
      </c>
      <c r="B6" s="3" t="s">
        <v>425</v>
      </c>
      <c r="C6" s="4">
        <v>44666.833333333336</v>
      </c>
      <c r="D6" s="5" t="s">
        <v>429</v>
      </c>
      <c r="E6" s="6" t="s">
        <v>431</v>
      </c>
      <c r="F6" s="7">
        <v>3.75</v>
      </c>
      <c r="G6" s="6">
        <v>1</v>
      </c>
      <c r="H6" s="8">
        <v>9.8000000000000007</v>
      </c>
    </row>
    <row r="7" spans="1:18" x14ac:dyDescent="0.25">
      <c r="A7" s="3" t="s">
        <v>424</v>
      </c>
      <c r="B7" s="3" t="s">
        <v>425</v>
      </c>
      <c r="C7" s="4">
        <v>44669.708333333336</v>
      </c>
      <c r="D7" s="6" t="s">
        <v>432</v>
      </c>
      <c r="E7" s="5" t="s">
        <v>431</v>
      </c>
      <c r="F7" s="7">
        <v>4.2</v>
      </c>
      <c r="G7" s="6">
        <v>1</v>
      </c>
      <c r="H7" s="8">
        <v>9.8000000000000007</v>
      </c>
    </row>
    <row r="8" spans="1:18" x14ac:dyDescent="0.25">
      <c r="A8" s="3" t="s">
        <v>424</v>
      </c>
      <c r="B8" s="3" t="s">
        <v>425</v>
      </c>
      <c r="C8" s="4">
        <v>44673.822916666664</v>
      </c>
      <c r="D8" s="6" t="s">
        <v>427</v>
      </c>
      <c r="E8" s="5" t="s">
        <v>429</v>
      </c>
      <c r="F8" s="7">
        <v>3.5</v>
      </c>
      <c r="G8" s="6">
        <v>1</v>
      </c>
      <c r="H8" s="8">
        <v>9.8000000000000007</v>
      </c>
    </row>
    <row r="9" spans="1:18" x14ac:dyDescent="0.25">
      <c r="A9" s="3" t="s">
        <v>424</v>
      </c>
      <c r="B9" s="3" t="s">
        <v>425</v>
      </c>
      <c r="C9" s="4">
        <v>44673.822916666664</v>
      </c>
      <c r="D9" s="5" t="s">
        <v>431</v>
      </c>
      <c r="E9" s="6" t="s">
        <v>430</v>
      </c>
      <c r="F9" s="7">
        <v>3.9</v>
      </c>
      <c r="G9" s="6">
        <v>1</v>
      </c>
      <c r="H9" s="8">
        <v>9.8000000000000007</v>
      </c>
    </row>
    <row r="10" spans="1:18" x14ac:dyDescent="0.25">
      <c r="A10" s="3" t="s">
        <v>424</v>
      </c>
      <c r="B10" s="3" t="s">
        <v>425</v>
      </c>
      <c r="C10" s="4">
        <v>44673.822916666664</v>
      </c>
      <c r="D10" s="5" t="s">
        <v>433</v>
      </c>
      <c r="E10" s="6" t="s">
        <v>428</v>
      </c>
      <c r="F10" s="7">
        <v>3.75</v>
      </c>
      <c r="G10" s="6">
        <v>1</v>
      </c>
      <c r="H10" s="8">
        <v>9.8000000000000007</v>
      </c>
    </row>
    <row r="11" spans="1:18" x14ac:dyDescent="0.25">
      <c r="A11" s="3" t="s">
        <v>424</v>
      </c>
      <c r="B11" s="3" t="s">
        <v>425</v>
      </c>
      <c r="C11" s="4">
        <v>44674.822916666664</v>
      </c>
      <c r="D11" s="5" t="s">
        <v>434</v>
      </c>
      <c r="E11" s="6" t="s">
        <v>426</v>
      </c>
      <c r="F11" s="7">
        <v>3.75</v>
      </c>
      <c r="G11" s="6">
        <v>1</v>
      </c>
      <c r="H11" s="8">
        <v>9.8000000000000007</v>
      </c>
    </row>
    <row r="12" spans="1:18" x14ac:dyDescent="0.25">
      <c r="A12" s="25" t="s">
        <v>424</v>
      </c>
      <c r="B12" s="25" t="s">
        <v>425</v>
      </c>
      <c r="C12" s="4">
        <v>44690.822916666664</v>
      </c>
      <c r="D12" s="5" t="s">
        <v>429</v>
      </c>
      <c r="E12" s="6" t="s">
        <v>434</v>
      </c>
      <c r="F12" s="7">
        <v>4.8</v>
      </c>
      <c r="G12" s="6">
        <v>1</v>
      </c>
      <c r="H12" s="8">
        <v>9.8000000000000007</v>
      </c>
    </row>
    <row r="13" spans="1:18" x14ac:dyDescent="0.25">
      <c r="A13" s="25" t="s">
        <v>424</v>
      </c>
      <c r="B13" s="25" t="s">
        <v>425</v>
      </c>
      <c r="C13" s="4">
        <v>44690.822916666664</v>
      </c>
      <c r="D13" s="5" t="s">
        <v>1097</v>
      </c>
      <c r="E13" s="6" t="s">
        <v>431</v>
      </c>
      <c r="F13" s="7">
        <v>3.8</v>
      </c>
      <c r="G13" s="6">
        <v>0</v>
      </c>
      <c r="H13" s="8">
        <v>-28</v>
      </c>
    </row>
    <row r="14" spans="1:18" x14ac:dyDescent="0.25">
      <c r="A14" s="25" t="s">
        <v>424</v>
      </c>
      <c r="B14" s="25" t="s">
        <v>425</v>
      </c>
      <c r="C14" s="4">
        <v>44694.822916666664</v>
      </c>
      <c r="D14" s="5" t="s">
        <v>429</v>
      </c>
      <c r="E14" s="6" t="s">
        <v>1097</v>
      </c>
      <c r="F14" s="7">
        <v>3.6</v>
      </c>
      <c r="G14" s="6">
        <v>1</v>
      </c>
      <c r="H14" s="8">
        <v>9.8000000000000007</v>
      </c>
    </row>
    <row r="15" spans="1:18" x14ac:dyDescent="0.25">
      <c r="A15" s="25" t="s">
        <v>424</v>
      </c>
      <c r="B15" s="25" t="s">
        <v>425</v>
      </c>
      <c r="C15" s="4">
        <v>44694.822916666664</v>
      </c>
      <c r="D15" s="5" t="s">
        <v>428</v>
      </c>
      <c r="E15" s="6" t="s">
        <v>426</v>
      </c>
      <c r="F15" s="7">
        <v>3.5</v>
      </c>
      <c r="G15" s="6">
        <v>1</v>
      </c>
      <c r="H15" s="8">
        <v>9.8000000000000007</v>
      </c>
    </row>
    <row r="16" spans="1:18" x14ac:dyDescent="0.25">
      <c r="A16" s="25" t="s">
        <v>424</v>
      </c>
      <c r="B16" s="25" t="s">
        <v>425</v>
      </c>
      <c r="C16" s="4">
        <v>44694.833333333336</v>
      </c>
      <c r="D16" s="5" t="s">
        <v>430</v>
      </c>
      <c r="E16" s="6" t="s">
        <v>432</v>
      </c>
      <c r="F16" s="7">
        <v>4.2</v>
      </c>
      <c r="G16" s="6">
        <v>1</v>
      </c>
      <c r="H16" s="8">
        <v>9.8000000000000007</v>
      </c>
    </row>
    <row r="17" spans="1:8" x14ac:dyDescent="0.25">
      <c r="A17" s="25" t="s">
        <v>424</v>
      </c>
      <c r="B17" s="25" t="s">
        <v>425</v>
      </c>
      <c r="C17" s="4">
        <v>44704.822916666664</v>
      </c>
      <c r="D17" s="6" t="s">
        <v>434</v>
      </c>
      <c r="E17" s="5" t="s">
        <v>1097</v>
      </c>
      <c r="F17" s="7">
        <v>3.8</v>
      </c>
      <c r="G17" s="6">
        <v>1</v>
      </c>
      <c r="H17" s="8">
        <v>9.8000000000000007</v>
      </c>
    </row>
    <row r="18" spans="1:8" x14ac:dyDescent="0.25">
      <c r="A18" s="25" t="s">
        <v>424</v>
      </c>
      <c r="B18" s="25" t="s">
        <v>425</v>
      </c>
      <c r="C18" s="4">
        <v>44704.833333333336</v>
      </c>
      <c r="D18" s="6" t="s">
        <v>430</v>
      </c>
      <c r="E18" s="5" t="s">
        <v>433</v>
      </c>
      <c r="F18" s="7">
        <v>3.45</v>
      </c>
      <c r="G18" s="6">
        <v>1</v>
      </c>
      <c r="H18" s="8">
        <v>9.8000000000000007</v>
      </c>
    </row>
    <row r="19" spans="1:8" x14ac:dyDescent="0.25">
      <c r="A19" s="25" t="s">
        <v>424</v>
      </c>
      <c r="B19" s="25" t="s">
        <v>425</v>
      </c>
      <c r="C19" s="4">
        <v>44708.822916666664</v>
      </c>
      <c r="D19" s="5" t="s">
        <v>433</v>
      </c>
      <c r="E19" s="6" t="s">
        <v>431</v>
      </c>
      <c r="F19" s="7">
        <v>3.7</v>
      </c>
      <c r="G19" s="6">
        <v>1</v>
      </c>
      <c r="H19" s="8">
        <v>9.8000000000000007</v>
      </c>
    </row>
    <row r="20" spans="1:8" x14ac:dyDescent="0.25">
      <c r="A20" s="25" t="s">
        <v>424</v>
      </c>
      <c r="B20" s="25" t="s">
        <v>425</v>
      </c>
      <c r="C20" s="4">
        <v>44708.822916666664</v>
      </c>
      <c r="D20" s="6" t="s">
        <v>432</v>
      </c>
      <c r="E20" s="5" t="s">
        <v>434</v>
      </c>
      <c r="F20" s="7">
        <v>4.0999999999999996</v>
      </c>
      <c r="G20" s="6">
        <v>0</v>
      </c>
      <c r="H20" s="8">
        <v>-31</v>
      </c>
    </row>
    <row r="21" spans="1:8" x14ac:dyDescent="0.25">
      <c r="A21" s="25" t="s">
        <v>424</v>
      </c>
      <c r="B21" s="25" t="s">
        <v>425</v>
      </c>
      <c r="C21" s="4">
        <v>44708.822916666664</v>
      </c>
      <c r="D21" s="5" t="s">
        <v>427</v>
      </c>
      <c r="E21" s="6" t="s">
        <v>426</v>
      </c>
      <c r="F21" s="7">
        <v>4.9000000000000004</v>
      </c>
      <c r="G21" s="6">
        <v>0</v>
      </c>
      <c r="H21" s="8">
        <v>-39</v>
      </c>
    </row>
    <row r="22" spans="1:8" x14ac:dyDescent="0.25">
      <c r="A22" s="25" t="s">
        <v>424</v>
      </c>
      <c r="B22" s="25" t="s">
        <v>425</v>
      </c>
      <c r="C22" s="4">
        <v>44708.833333333336</v>
      </c>
      <c r="D22" s="5" t="s">
        <v>429</v>
      </c>
      <c r="E22" s="6" t="s">
        <v>428</v>
      </c>
      <c r="F22" s="7">
        <v>4.8</v>
      </c>
      <c r="G22" s="6">
        <v>1</v>
      </c>
      <c r="H22" s="8">
        <v>9.8000000000000007</v>
      </c>
    </row>
    <row r="23" spans="1:8" x14ac:dyDescent="0.25">
      <c r="A23" s="25" t="s">
        <v>424</v>
      </c>
      <c r="B23" s="25" t="s">
        <v>425</v>
      </c>
      <c r="C23" s="4">
        <v>44736.822916666664</v>
      </c>
      <c r="D23" s="5" t="s">
        <v>429</v>
      </c>
      <c r="E23" s="6" t="s">
        <v>427</v>
      </c>
      <c r="F23" s="7">
        <v>4.5999999999999996</v>
      </c>
      <c r="G23" s="6">
        <v>1</v>
      </c>
      <c r="H23" s="8">
        <v>9.8000000000000007</v>
      </c>
    </row>
    <row r="24" spans="1:8" x14ac:dyDescent="0.25">
      <c r="A24" s="25" t="s">
        <v>424</v>
      </c>
      <c r="B24" s="25" t="s">
        <v>425</v>
      </c>
      <c r="C24" s="4">
        <v>44739.822916666664</v>
      </c>
      <c r="D24" s="6" t="s">
        <v>431</v>
      </c>
      <c r="E24" s="5" t="s">
        <v>429</v>
      </c>
      <c r="F24" s="7">
        <v>3.6</v>
      </c>
      <c r="G24" s="6">
        <v>1</v>
      </c>
      <c r="H24" s="8">
        <v>9.8000000000000007</v>
      </c>
    </row>
    <row r="25" spans="1:8" x14ac:dyDescent="0.25">
      <c r="A25" s="25" t="s">
        <v>424</v>
      </c>
      <c r="B25" s="25" t="s">
        <v>425</v>
      </c>
      <c r="C25" s="4">
        <v>44743.822916666664</v>
      </c>
      <c r="D25" s="5" t="s">
        <v>431</v>
      </c>
      <c r="E25" s="6" t="s">
        <v>426</v>
      </c>
      <c r="F25" s="7">
        <v>5</v>
      </c>
      <c r="G25" s="6">
        <v>1</v>
      </c>
      <c r="H25" s="8">
        <v>9.8000000000000007</v>
      </c>
    </row>
    <row r="26" spans="1:8" x14ac:dyDescent="0.25">
      <c r="A26" s="25" t="s">
        <v>424</v>
      </c>
      <c r="B26" s="25" t="s">
        <v>425</v>
      </c>
      <c r="C26" s="4">
        <v>44743.822916666664</v>
      </c>
      <c r="D26" s="6" t="s">
        <v>427</v>
      </c>
      <c r="E26" s="5" t="s">
        <v>1097</v>
      </c>
      <c r="F26" s="7">
        <v>3.8</v>
      </c>
      <c r="G26" s="6">
        <v>1</v>
      </c>
      <c r="H26" s="8">
        <v>9.8000000000000007</v>
      </c>
    </row>
    <row r="27" spans="1:8" x14ac:dyDescent="0.25">
      <c r="A27" s="25" t="s">
        <v>424</v>
      </c>
      <c r="B27" s="25" t="s">
        <v>425</v>
      </c>
      <c r="C27" s="4">
        <v>44743.833333333336</v>
      </c>
      <c r="D27" s="6" t="s">
        <v>430</v>
      </c>
      <c r="E27" s="5" t="s">
        <v>429</v>
      </c>
      <c r="F27" s="7">
        <v>4.9000000000000004</v>
      </c>
      <c r="G27" s="6">
        <v>1</v>
      </c>
      <c r="H27" s="8">
        <v>9.8000000000000007</v>
      </c>
    </row>
  </sheetData>
  <conditionalFormatting sqref="I1">
    <cfRule type="cellIs" dxfId="111" priority="3" operator="lessThan">
      <formula>0</formula>
    </cfRule>
    <cfRule type="cellIs" dxfId="110" priority="4" operator="greaterThan">
      <formula>0</formula>
    </cfRule>
  </conditionalFormatting>
  <conditionalFormatting sqref="R1">
    <cfRule type="cellIs" dxfId="109" priority="1" operator="lessThan">
      <formula>0</formula>
    </cfRule>
    <cfRule type="cellIs" dxfId="108" priority="2" operator="greaterThan">
      <formula>0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06D20-8C19-43B0-9F11-8721E145B9D3}">
  <sheetPr>
    <tabColor rgb="FFFFFF00"/>
  </sheetPr>
  <dimension ref="A1:I4"/>
  <sheetViews>
    <sheetView workbookViewId="0">
      <selection activeCell="A4" sqref="A4:H4"/>
    </sheetView>
  </sheetViews>
  <sheetFormatPr defaultRowHeight="15" x14ac:dyDescent="0.25"/>
  <cols>
    <col min="3" max="3" width="15.42578125" bestFit="1" customWidth="1"/>
    <col min="4" max="4" width="17.5703125" bestFit="1" customWidth="1"/>
    <col min="5" max="5" width="12.7109375" bestFit="1" customWidth="1"/>
  </cols>
  <sheetData>
    <row r="1" spans="1:9" x14ac:dyDescent="0.25">
      <c r="F1">
        <f>COUNT(G3:G999999)</f>
        <v>2</v>
      </c>
      <c r="G1">
        <f>SUM(G3:G999999)</f>
        <v>1</v>
      </c>
      <c r="H1" s="9">
        <f>(G1/F1)*100</f>
        <v>50</v>
      </c>
      <c r="I1" s="10">
        <f>SUM(H3:H999999)</f>
        <v>-17.2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9" x14ac:dyDescent="0.25">
      <c r="A3" s="25" t="s">
        <v>1150</v>
      </c>
      <c r="B3" s="25" t="s">
        <v>1151</v>
      </c>
      <c r="C3" s="4">
        <v>44695.697916666664</v>
      </c>
      <c r="D3" s="5" t="s">
        <v>1152</v>
      </c>
      <c r="E3" s="6" t="s">
        <v>1153</v>
      </c>
      <c r="F3" s="7">
        <v>3.7</v>
      </c>
      <c r="G3" s="6">
        <v>0</v>
      </c>
      <c r="H3" s="8">
        <v>-27</v>
      </c>
    </row>
    <row r="4" spans="1:9" x14ac:dyDescent="0.25">
      <c r="A4" s="25" t="s">
        <v>1150</v>
      </c>
      <c r="B4" s="25" t="s">
        <v>1151</v>
      </c>
      <c r="C4" s="4">
        <v>44695.708333333336</v>
      </c>
      <c r="D4" s="5" t="s">
        <v>1154</v>
      </c>
      <c r="E4" s="6" t="s">
        <v>1155</v>
      </c>
      <c r="F4" s="7">
        <v>3.4</v>
      </c>
      <c r="G4" s="6">
        <v>1</v>
      </c>
      <c r="H4" s="8">
        <v>9.8000000000000007</v>
      </c>
    </row>
  </sheetData>
  <conditionalFormatting sqref="I1">
    <cfRule type="cellIs" dxfId="107" priority="1" operator="lessThan">
      <formula>0</formula>
    </cfRule>
    <cfRule type="cellIs" dxfId="106" priority="2" operator="greaterThan">
      <formula>0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0401-C2B5-47C3-816A-13C8FFF218A6}">
  <sheetPr>
    <tabColor rgb="FFFFFF00"/>
  </sheetPr>
  <dimension ref="A1:R39"/>
  <sheetViews>
    <sheetView workbookViewId="0">
      <pane xSplit="8" ySplit="1" topLeftCell="I16" activePane="bottomRight" state="frozen"/>
      <selection pane="topRight" activeCell="I1" sqref="I1"/>
      <selection pane="bottomLeft" activeCell="A2" sqref="A2"/>
      <selection pane="bottomRight" activeCell="J3" sqref="J3:Q30"/>
    </sheetView>
  </sheetViews>
  <sheetFormatPr defaultRowHeight="15" x14ac:dyDescent="0.25"/>
  <cols>
    <col min="2" max="2" width="14.42578125" bestFit="1" customWidth="1"/>
    <col min="3" max="3" width="15.42578125" bestFit="1" customWidth="1"/>
    <col min="4" max="5" width="14.5703125" bestFit="1" customWidth="1"/>
    <col min="6" max="6" width="4.7109375" customWidth="1"/>
    <col min="7" max="7" width="3.85546875" customWidth="1"/>
    <col min="12" max="12" width="15.42578125" bestFit="1" customWidth="1"/>
    <col min="13" max="13" width="11.5703125" bestFit="1" customWidth="1"/>
    <col min="14" max="14" width="18.28515625" bestFit="1" customWidth="1"/>
    <col min="15" max="15" width="5" customWidth="1"/>
    <col min="16" max="16" width="4.42578125" customWidth="1"/>
  </cols>
  <sheetData>
    <row r="1" spans="1:18" x14ac:dyDescent="0.25">
      <c r="F1">
        <f>COUNT(G3:G999999)</f>
        <v>37</v>
      </c>
      <c r="G1">
        <f>SUM(G3:G999999)</f>
        <v>28</v>
      </c>
      <c r="H1" s="9">
        <f>(G1/F1)*100</f>
        <v>75.675675675675677</v>
      </c>
      <c r="I1" s="10">
        <f>SUM(H3:H999999)</f>
        <v>-5.099999999999973</v>
      </c>
      <c r="O1">
        <f>COUNT(P3:P999999)</f>
        <v>28</v>
      </c>
      <c r="P1">
        <f>SUM(P2:P999999)</f>
        <v>25</v>
      </c>
      <c r="Q1" s="9">
        <f>(P1/O1)*100</f>
        <v>89.285714285714292</v>
      </c>
      <c r="R1" s="10">
        <f>SUM(Q3:Q999999)</f>
        <v>169</v>
      </c>
    </row>
    <row r="2" spans="1:1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4" t="s">
        <v>7</v>
      </c>
    </row>
    <row r="3" spans="1:18" x14ac:dyDescent="0.25">
      <c r="A3" s="3" t="s">
        <v>438</v>
      </c>
      <c r="B3" s="3" t="s">
        <v>93</v>
      </c>
      <c r="C3" s="4">
        <v>44660.583333333336</v>
      </c>
      <c r="D3" s="5" t="s">
        <v>439</v>
      </c>
      <c r="E3" s="6" t="s">
        <v>440</v>
      </c>
      <c r="F3" s="7">
        <v>3.6</v>
      </c>
      <c r="G3" s="6">
        <v>0</v>
      </c>
      <c r="H3" s="8">
        <v>-26</v>
      </c>
      <c r="J3" s="3" t="s">
        <v>438</v>
      </c>
      <c r="K3" s="3" t="s">
        <v>100</v>
      </c>
      <c r="L3" s="4">
        <v>44660.541666666664</v>
      </c>
      <c r="M3" s="5" t="s">
        <v>458</v>
      </c>
      <c r="N3" s="6" t="s">
        <v>459</v>
      </c>
      <c r="O3" s="7">
        <v>3.55</v>
      </c>
      <c r="P3" s="6">
        <v>1</v>
      </c>
      <c r="Q3" s="8">
        <v>9.8000000000000007</v>
      </c>
    </row>
    <row r="4" spans="1:18" x14ac:dyDescent="0.25">
      <c r="A4" s="3" t="s">
        <v>438</v>
      </c>
      <c r="B4" s="3" t="s">
        <v>93</v>
      </c>
      <c r="C4" s="4">
        <v>44660.822916666664</v>
      </c>
      <c r="D4" s="6" t="s">
        <v>441</v>
      </c>
      <c r="E4" s="5" t="s">
        <v>442</v>
      </c>
      <c r="F4" s="7">
        <v>4.2</v>
      </c>
      <c r="G4" s="6">
        <v>1</v>
      </c>
      <c r="H4" s="8">
        <v>9.8000000000000007</v>
      </c>
      <c r="J4" s="3" t="s">
        <v>438</v>
      </c>
      <c r="K4" s="3" t="s">
        <v>100</v>
      </c>
      <c r="L4" s="4">
        <v>44660.541666666664</v>
      </c>
      <c r="M4" s="5" t="s">
        <v>460</v>
      </c>
      <c r="N4" s="6" t="s">
        <v>461</v>
      </c>
      <c r="O4" s="7">
        <v>4</v>
      </c>
      <c r="P4" s="6">
        <v>1</v>
      </c>
      <c r="Q4" s="8">
        <v>9.8000000000000007</v>
      </c>
    </row>
    <row r="5" spans="1:18" x14ac:dyDescent="0.25">
      <c r="A5" s="3" t="s">
        <v>438</v>
      </c>
      <c r="B5" s="3" t="s">
        <v>93</v>
      </c>
      <c r="C5" s="4">
        <v>44661.479166666664</v>
      </c>
      <c r="D5" s="6" t="s">
        <v>443</v>
      </c>
      <c r="E5" s="5" t="s">
        <v>444</v>
      </c>
      <c r="F5" s="7">
        <v>3.55</v>
      </c>
      <c r="G5" s="6">
        <v>1</v>
      </c>
      <c r="H5" s="8">
        <v>9.8000000000000007</v>
      </c>
      <c r="J5" s="3" t="s">
        <v>438</v>
      </c>
      <c r="K5" s="3" t="s">
        <v>100</v>
      </c>
      <c r="L5" s="4">
        <v>44661.5625</v>
      </c>
      <c r="M5" s="5" t="s">
        <v>462</v>
      </c>
      <c r="N5" s="6" t="s">
        <v>463</v>
      </c>
      <c r="O5" s="7">
        <v>3.95</v>
      </c>
      <c r="P5" s="6">
        <v>1</v>
      </c>
      <c r="Q5" s="8">
        <v>9.8000000000000007</v>
      </c>
    </row>
    <row r="6" spans="1:18" x14ac:dyDescent="0.25">
      <c r="A6" s="3" t="s">
        <v>438</v>
      </c>
      <c r="B6" s="3" t="s">
        <v>93</v>
      </c>
      <c r="C6" s="4">
        <v>44661.583333333336</v>
      </c>
      <c r="D6" s="6" t="s">
        <v>445</v>
      </c>
      <c r="E6" s="5" t="s">
        <v>446</v>
      </c>
      <c r="F6" s="7">
        <v>3.9</v>
      </c>
      <c r="G6" s="6">
        <v>1</v>
      </c>
      <c r="H6" s="8">
        <v>9.8000000000000007</v>
      </c>
      <c r="J6" s="3" t="s">
        <v>438</v>
      </c>
      <c r="K6" s="3" t="s">
        <v>100</v>
      </c>
      <c r="L6" s="4">
        <v>44661.604166666664</v>
      </c>
      <c r="M6" s="5" t="s">
        <v>464</v>
      </c>
      <c r="N6" s="6" t="s">
        <v>465</v>
      </c>
      <c r="O6" s="7">
        <v>3.4</v>
      </c>
      <c r="P6" s="6">
        <v>1</v>
      </c>
      <c r="Q6" s="8">
        <v>9.8000000000000007</v>
      </c>
    </row>
    <row r="7" spans="1:18" x14ac:dyDescent="0.25">
      <c r="A7" s="3" t="s">
        <v>438</v>
      </c>
      <c r="B7" s="3" t="s">
        <v>93</v>
      </c>
      <c r="C7" s="4">
        <v>44661.583333333336</v>
      </c>
      <c r="D7" s="5" t="s">
        <v>447</v>
      </c>
      <c r="E7" s="6" t="s">
        <v>448</v>
      </c>
      <c r="F7" s="7">
        <v>3.95</v>
      </c>
      <c r="G7" s="6">
        <v>1</v>
      </c>
      <c r="H7" s="8">
        <v>9.8000000000000007</v>
      </c>
      <c r="J7" s="3" t="s">
        <v>438</v>
      </c>
      <c r="K7" s="3" t="s">
        <v>100</v>
      </c>
      <c r="L7" s="4">
        <v>44661.604166666664</v>
      </c>
      <c r="M7" s="6" t="s">
        <v>466</v>
      </c>
      <c r="N7" s="5" t="s">
        <v>467</v>
      </c>
      <c r="O7" s="7">
        <v>3.65</v>
      </c>
      <c r="P7" s="6">
        <v>1</v>
      </c>
      <c r="Q7" s="8">
        <v>9.8000000000000007</v>
      </c>
    </row>
    <row r="8" spans="1:18" x14ac:dyDescent="0.25">
      <c r="A8" s="3" t="s">
        <v>438</v>
      </c>
      <c r="B8" s="3" t="s">
        <v>93</v>
      </c>
      <c r="C8" s="4">
        <v>44661.822916666664</v>
      </c>
      <c r="D8" s="6" t="s">
        <v>449</v>
      </c>
      <c r="E8" s="5" t="s">
        <v>450</v>
      </c>
      <c r="F8" s="7">
        <v>3.65</v>
      </c>
      <c r="G8" s="6">
        <v>0</v>
      </c>
      <c r="H8" s="8">
        <v>-26.5</v>
      </c>
      <c r="J8" s="3" t="s">
        <v>438</v>
      </c>
      <c r="K8" s="3" t="s">
        <v>100</v>
      </c>
      <c r="L8" s="4">
        <v>44662.8125</v>
      </c>
      <c r="M8" s="5" t="s">
        <v>468</v>
      </c>
      <c r="N8" s="6" t="s">
        <v>469</v>
      </c>
      <c r="O8" s="7">
        <v>3.8</v>
      </c>
      <c r="P8" s="6">
        <v>1</v>
      </c>
      <c r="Q8" s="8">
        <v>9.8000000000000007</v>
      </c>
    </row>
    <row r="9" spans="1:18" x14ac:dyDescent="0.25">
      <c r="A9" s="3" t="s">
        <v>438</v>
      </c>
      <c r="B9" s="3" t="s">
        <v>93</v>
      </c>
      <c r="C9" s="4">
        <v>44667.5625</v>
      </c>
      <c r="D9" s="5" t="s">
        <v>451</v>
      </c>
      <c r="E9" s="6" t="s">
        <v>439</v>
      </c>
      <c r="F9" s="7">
        <v>3.85</v>
      </c>
      <c r="G9" s="6">
        <v>1</v>
      </c>
      <c r="H9" s="8">
        <v>9.8000000000000007</v>
      </c>
      <c r="J9" s="3" t="s">
        <v>438</v>
      </c>
      <c r="K9" s="3" t="s">
        <v>100</v>
      </c>
      <c r="L9" s="4">
        <v>44665.791666666664</v>
      </c>
      <c r="M9" s="6" t="s">
        <v>466</v>
      </c>
      <c r="N9" s="5" t="s">
        <v>462</v>
      </c>
      <c r="O9" s="7">
        <v>3.65</v>
      </c>
      <c r="P9" s="6">
        <v>1</v>
      </c>
      <c r="Q9" s="8">
        <v>9.8000000000000007</v>
      </c>
    </row>
    <row r="10" spans="1:18" x14ac:dyDescent="0.25">
      <c r="A10" s="3" t="s">
        <v>438</v>
      </c>
      <c r="B10" s="3" t="s">
        <v>93</v>
      </c>
      <c r="C10" s="4">
        <v>44667.5625</v>
      </c>
      <c r="D10" s="5" t="s">
        <v>452</v>
      </c>
      <c r="E10" s="6" t="s">
        <v>453</v>
      </c>
      <c r="F10" s="7">
        <v>3.85</v>
      </c>
      <c r="G10" s="6">
        <v>1</v>
      </c>
      <c r="H10" s="8">
        <v>9.8000000000000007</v>
      </c>
      <c r="J10" s="3" t="s">
        <v>438</v>
      </c>
      <c r="K10" s="3" t="s">
        <v>100</v>
      </c>
      <c r="L10" s="4">
        <v>44669.583333333336</v>
      </c>
      <c r="M10" s="5" t="s">
        <v>470</v>
      </c>
      <c r="N10" s="6" t="s">
        <v>466</v>
      </c>
      <c r="O10" s="7">
        <v>4.2</v>
      </c>
      <c r="P10" s="6">
        <v>1</v>
      </c>
      <c r="Q10" s="8">
        <v>9.8000000000000007</v>
      </c>
    </row>
    <row r="11" spans="1:18" x14ac:dyDescent="0.25">
      <c r="A11" s="3" t="s">
        <v>438</v>
      </c>
      <c r="B11" s="3" t="s">
        <v>93</v>
      </c>
      <c r="C11" s="4">
        <v>44667.822916666664</v>
      </c>
      <c r="D11" s="5" t="s">
        <v>444</v>
      </c>
      <c r="E11" s="6" t="s">
        <v>449</v>
      </c>
      <c r="F11" s="7">
        <v>4.2</v>
      </c>
      <c r="G11" s="6">
        <v>0</v>
      </c>
      <c r="H11" s="8">
        <v>-32</v>
      </c>
      <c r="J11" s="3" t="s">
        <v>438</v>
      </c>
      <c r="K11" s="3" t="s">
        <v>100</v>
      </c>
      <c r="L11" s="4">
        <v>44669.583333333336</v>
      </c>
      <c r="M11" s="6" t="s">
        <v>465</v>
      </c>
      <c r="N11" s="5" t="s">
        <v>460</v>
      </c>
      <c r="O11" s="7">
        <v>4.0999999999999996</v>
      </c>
      <c r="P11" s="6">
        <v>1</v>
      </c>
      <c r="Q11" s="8">
        <v>9.8000000000000007</v>
      </c>
    </row>
    <row r="12" spans="1:18" x14ac:dyDescent="0.25">
      <c r="A12" s="3" t="s">
        <v>438</v>
      </c>
      <c r="B12" s="3" t="s">
        <v>93</v>
      </c>
      <c r="C12" s="4">
        <v>44669.75</v>
      </c>
      <c r="D12" s="5" t="s">
        <v>447</v>
      </c>
      <c r="E12" s="6" t="s">
        <v>454</v>
      </c>
      <c r="F12" s="7">
        <v>3.8</v>
      </c>
      <c r="G12" s="6">
        <v>0</v>
      </c>
      <c r="H12" s="8">
        <v>-28</v>
      </c>
      <c r="J12" s="3" t="s">
        <v>438</v>
      </c>
      <c r="K12" s="3" t="s">
        <v>100</v>
      </c>
      <c r="L12" s="4">
        <v>44669.708333333336</v>
      </c>
      <c r="M12" s="5" t="s">
        <v>471</v>
      </c>
      <c r="N12" s="6" t="s">
        <v>458</v>
      </c>
      <c r="O12" s="7">
        <v>3.4</v>
      </c>
      <c r="P12" s="6">
        <v>1</v>
      </c>
      <c r="Q12" s="8">
        <v>9.8000000000000007</v>
      </c>
    </row>
    <row r="13" spans="1:18" x14ac:dyDescent="0.25">
      <c r="A13" s="3" t="s">
        <v>438</v>
      </c>
      <c r="B13" s="3" t="s">
        <v>93</v>
      </c>
      <c r="C13" s="4">
        <v>44669.833333333336</v>
      </c>
      <c r="D13" s="5" t="s">
        <v>446</v>
      </c>
      <c r="E13" s="6" t="s">
        <v>455</v>
      </c>
      <c r="F13" s="7">
        <v>4.3</v>
      </c>
      <c r="G13" s="6">
        <v>1</v>
      </c>
      <c r="H13" s="8">
        <v>9.8000000000000007</v>
      </c>
      <c r="J13" s="3" t="s">
        <v>438</v>
      </c>
      <c r="K13" s="3" t="s">
        <v>100</v>
      </c>
      <c r="L13" s="4">
        <v>44669.708333333336</v>
      </c>
      <c r="M13" s="5" t="s">
        <v>469</v>
      </c>
      <c r="N13" s="6" t="s">
        <v>464</v>
      </c>
      <c r="O13" s="7">
        <v>3.3</v>
      </c>
      <c r="P13" s="6">
        <v>1</v>
      </c>
      <c r="Q13" s="8">
        <v>9.8000000000000007</v>
      </c>
    </row>
    <row r="14" spans="1:18" x14ac:dyDescent="0.25">
      <c r="A14" s="3" t="s">
        <v>438</v>
      </c>
      <c r="B14" s="3" t="s">
        <v>93</v>
      </c>
      <c r="C14" s="4">
        <v>44671.739583333336</v>
      </c>
      <c r="D14" s="5" t="s">
        <v>451</v>
      </c>
      <c r="E14" s="6" t="s">
        <v>453</v>
      </c>
      <c r="F14" s="7">
        <v>4.5</v>
      </c>
      <c r="G14" s="6">
        <v>1</v>
      </c>
      <c r="H14" s="8">
        <v>9.8000000000000007</v>
      </c>
      <c r="J14" s="3" t="s">
        <v>438</v>
      </c>
      <c r="K14" s="3" t="s">
        <v>100</v>
      </c>
      <c r="L14" s="4">
        <v>44669.708333333336</v>
      </c>
      <c r="M14" s="5" t="s">
        <v>472</v>
      </c>
      <c r="N14" s="6" t="s">
        <v>473</v>
      </c>
      <c r="O14" s="7">
        <v>4.0999999999999996</v>
      </c>
      <c r="P14" s="6">
        <v>1</v>
      </c>
      <c r="Q14" s="8">
        <v>9.8000000000000007</v>
      </c>
    </row>
    <row r="15" spans="1:18" x14ac:dyDescent="0.25">
      <c r="A15" s="3" t="s">
        <v>438</v>
      </c>
      <c r="B15" s="3" t="s">
        <v>93</v>
      </c>
      <c r="C15" s="4">
        <v>44674.583333333336</v>
      </c>
      <c r="D15" s="6" t="s">
        <v>456</v>
      </c>
      <c r="E15" s="5" t="s">
        <v>446</v>
      </c>
      <c r="F15" s="7">
        <v>4.8</v>
      </c>
      <c r="G15" s="6">
        <v>1</v>
      </c>
      <c r="H15" s="8">
        <v>9.8000000000000007</v>
      </c>
      <c r="J15" s="3" t="s">
        <v>438</v>
      </c>
      <c r="K15" s="3" t="s">
        <v>100</v>
      </c>
      <c r="L15" s="4">
        <v>44676.479166666664</v>
      </c>
      <c r="M15" s="5" t="s">
        <v>464</v>
      </c>
      <c r="N15" s="6" t="s">
        <v>471</v>
      </c>
      <c r="O15" s="7">
        <v>3.35</v>
      </c>
      <c r="P15" s="6">
        <v>0</v>
      </c>
      <c r="Q15" s="8">
        <v>-23.5</v>
      </c>
    </row>
    <row r="16" spans="1:18" x14ac:dyDescent="0.25">
      <c r="A16" s="3" t="s">
        <v>438</v>
      </c>
      <c r="B16" s="3" t="s">
        <v>93</v>
      </c>
      <c r="C16" s="4">
        <v>44674.583333333336</v>
      </c>
      <c r="D16" s="5" t="s">
        <v>449</v>
      </c>
      <c r="E16" s="6" t="s">
        <v>440</v>
      </c>
      <c r="F16" s="7">
        <v>3.9</v>
      </c>
      <c r="G16" s="6">
        <v>1</v>
      </c>
      <c r="H16" s="8">
        <v>9.8000000000000007</v>
      </c>
      <c r="J16" s="3" t="s">
        <v>438</v>
      </c>
      <c r="K16" s="3" t="s">
        <v>100</v>
      </c>
      <c r="L16" s="4">
        <v>44676.583333333336</v>
      </c>
      <c r="M16" s="6" t="s">
        <v>474</v>
      </c>
      <c r="N16" s="5" t="s">
        <v>470</v>
      </c>
      <c r="O16" s="7">
        <v>3.85</v>
      </c>
      <c r="P16" s="6">
        <v>1</v>
      </c>
      <c r="Q16" s="8">
        <v>9.8000000000000007</v>
      </c>
    </row>
    <row r="17" spans="1:17" x14ac:dyDescent="0.25">
      <c r="A17" s="3" t="s">
        <v>438</v>
      </c>
      <c r="B17" s="3" t="s">
        <v>93</v>
      </c>
      <c r="C17" s="4">
        <v>44674.708333333336</v>
      </c>
      <c r="D17" s="5" t="s">
        <v>457</v>
      </c>
      <c r="E17" s="6" t="s">
        <v>454</v>
      </c>
      <c r="F17" s="7">
        <v>4.2</v>
      </c>
      <c r="G17" s="6">
        <v>1</v>
      </c>
      <c r="H17" s="8">
        <v>9.8000000000000007</v>
      </c>
      <c r="J17" s="3" t="s">
        <v>438</v>
      </c>
      <c r="K17" s="3" t="s">
        <v>100</v>
      </c>
      <c r="L17" s="4">
        <v>44676.583333333336</v>
      </c>
      <c r="M17" s="5" t="s">
        <v>458</v>
      </c>
      <c r="N17" s="6" t="s">
        <v>465</v>
      </c>
      <c r="O17" s="7">
        <v>3.7</v>
      </c>
      <c r="P17" s="6">
        <v>0</v>
      </c>
      <c r="Q17" s="8">
        <v>-27</v>
      </c>
    </row>
    <row r="18" spans="1:17" x14ac:dyDescent="0.25">
      <c r="A18" s="3" t="s">
        <v>438</v>
      </c>
      <c r="B18" s="3" t="s">
        <v>93</v>
      </c>
      <c r="C18" s="4">
        <v>44674.822916666664</v>
      </c>
      <c r="D18" s="5" t="s">
        <v>455</v>
      </c>
      <c r="E18" s="6" t="s">
        <v>452</v>
      </c>
      <c r="F18" s="7">
        <v>3.9</v>
      </c>
      <c r="G18" s="6">
        <v>0</v>
      </c>
      <c r="H18" s="8">
        <v>-29</v>
      </c>
      <c r="J18" s="3" t="s">
        <v>438</v>
      </c>
      <c r="K18" s="3" t="s">
        <v>100</v>
      </c>
      <c r="L18" s="4">
        <v>44676.708333333336</v>
      </c>
      <c r="M18" s="5" t="s">
        <v>462</v>
      </c>
      <c r="N18" s="6" t="s">
        <v>475</v>
      </c>
      <c r="O18" s="7">
        <v>4.2</v>
      </c>
      <c r="P18" s="6">
        <v>1</v>
      </c>
      <c r="Q18" s="8">
        <v>9.8000000000000007</v>
      </c>
    </row>
    <row r="19" spans="1:17" x14ac:dyDescent="0.25">
      <c r="A19" s="3" t="s">
        <v>438</v>
      </c>
      <c r="B19" s="3" t="s">
        <v>93</v>
      </c>
      <c r="C19" s="4">
        <v>44675.479166666664</v>
      </c>
      <c r="D19" s="6" t="s">
        <v>453</v>
      </c>
      <c r="E19" s="5" t="s">
        <v>448</v>
      </c>
      <c r="F19" s="7">
        <v>4.2</v>
      </c>
      <c r="G19" s="6">
        <v>1</v>
      </c>
      <c r="H19" s="8">
        <v>9.8000000000000007</v>
      </c>
      <c r="J19" s="3" t="s">
        <v>438</v>
      </c>
      <c r="K19" s="3" t="s">
        <v>100</v>
      </c>
      <c r="L19" s="4">
        <v>44676.8125</v>
      </c>
      <c r="M19" s="5" t="s">
        <v>476</v>
      </c>
      <c r="N19" s="6" t="s">
        <v>469</v>
      </c>
      <c r="O19" s="7">
        <v>3.35</v>
      </c>
      <c r="P19" s="6">
        <v>1</v>
      </c>
      <c r="Q19" s="8">
        <v>9.8000000000000007</v>
      </c>
    </row>
    <row r="20" spans="1:17" x14ac:dyDescent="0.25">
      <c r="A20" s="3" t="s">
        <v>438</v>
      </c>
      <c r="B20" s="3" t="s">
        <v>93</v>
      </c>
      <c r="C20" s="4">
        <v>44675.583333333336</v>
      </c>
      <c r="D20" s="6" t="s">
        <v>439</v>
      </c>
      <c r="E20" s="5" t="s">
        <v>447</v>
      </c>
      <c r="F20" s="7">
        <v>4.4000000000000004</v>
      </c>
      <c r="G20" s="6">
        <v>1</v>
      </c>
      <c r="H20" s="8">
        <v>9.8000000000000007</v>
      </c>
      <c r="J20" s="25" t="s">
        <v>438</v>
      </c>
      <c r="K20" s="25" t="s">
        <v>100</v>
      </c>
      <c r="L20" s="4">
        <v>44681.541666666664</v>
      </c>
      <c r="M20" s="6" t="s">
        <v>471</v>
      </c>
      <c r="N20" s="5" t="s">
        <v>468</v>
      </c>
      <c r="O20" s="7">
        <v>3.5</v>
      </c>
      <c r="P20" s="6">
        <v>1</v>
      </c>
      <c r="Q20" s="8">
        <v>9.8000000000000007</v>
      </c>
    </row>
    <row r="21" spans="1:17" x14ac:dyDescent="0.25">
      <c r="A21" s="3" t="s">
        <v>438</v>
      </c>
      <c r="B21" s="3" t="s">
        <v>93</v>
      </c>
      <c r="C21" s="4">
        <v>44676.822916666664</v>
      </c>
      <c r="D21" s="6" t="s">
        <v>445</v>
      </c>
      <c r="E21" s="5" t="s">
        <v>442</v>
      </c>
      <c r="F21" s="7">
        <v>4.2</v>
      </c>
      <c r="G21" s="6">
        <v>1</v>
      </c>
      <c r="H21" s="8">
        <v>9.8000000000000007</v>
      </c>
      <c r="J21" s="25" t="s">
        <v>438</v>
      </c>
      <c r="K21" s="25" t="s">
        <v>100</v>
      </c>
      <c r="L21" s="4">
        <v>44681.541666666664</v>
      </c>
      <c r="M21" s="5" t="s">
        <v>470</v>
      </c>
      <c r="N21" s="6" t="s">
        <v>464</v>
      </c>
      <c r="O21" s="7">
        <v>3.95</v>
      </c>
      <c r="P21" s="6">
        <v>1</v>
      </c>
      <c r="Q21" s="8">
        <v>9.8000000000000007</v>
      </c>
    </row>
    <row r="22" spans="1:17" x14ac:dyDescent="0.25">
      <c r="A22" s="16" t="s">
        <v>438</v>
      </c>
      <c r="B22" s="16" t="s">
        <v>93</v>
      </c>
      <c r="C22" s="4">
        <v>44678.708333333336</v>
      </c>
      <c r="D22" s="5" t="s">
        <v>448</v>
      </c>
      <c r="E22" s="6" t="s">
        <v>451</v>
      </c>
      <c r="F22" s="7">
        <v>4.2</v>
      </c>
      <c r="G22" s="6">
        <v>1</v>
      </c>
      <c r="H22" s="8">
        <v>9.8000000000000007</v>
      </c>
      <c r="J22" s="25" t="s">
        <v>438</v>
      </c>
      <c r="K22" s="25" t="s">
        <v>100</v>
      </c>
      <c r="L22" s="4">
        <v>44681.541666666664</v>
      </c>
      <c r="M22" s="6" t="s">
        <v>463</v>
      </c>
      <c r="N22" s="5" t="s">
        <v>460</v>
      </c>
      <c r="O22" s="7">
        <v>3.8</v>
      </c>
      <c r="P22" s="6">
        <v>1</v>
      </c>
      <c r="Q22" s="8">
        <v>9.8000000000000007</v>
      </c>
    </row>
    <row r="23" spans="1:17" x14ac:dyDescent="0.25">
      <c r="A23" s="16" t="s">
        <v>438</v>
      </c>
      <c r="B23" s="16" t="s">
        <v>93</v>
      </c>
      <c r="C23" s="4">
        <v>44678.802083333336</v>
      </c>
      <c r="D23" s="5" t="s">
        <v>446</v>
      </c>
      <c r="E23" s="6" t="s">
        <v>449</v>
      </c>
      <c r="F23" s="7">
        <v>4.5</v>
      </c>
      <c r="G23" s="6">
        <v>0</v>
      </c>
      <c r="H23" s="8">
        <v>-35</v>
      </c>
      <c r="J23" s="25" t="s">
        <v>438</v>
      </c>
      <c r="K23" s="25" t="s">
        <v>100</v>
      </c>
      <c r="L23" s="4">
        <v>44681.541666666664</v>
      </c>
      <c r="M23" s="6" t="s">
        <v>467</v>
      </c>
      <c r="N23" s="6" t="s">
        <v>462</v>
      </c>
      <c r="O23" s="7">
        <v>3.5</v>
      </c>
      <c r="P23" s="6">
        <v>1</v>
      </c>
      <c r="Q23" s="8">
        <v>9.8000000000000007</v>
      </c>
    </row>
    <row r="24" spans="1:17" x14ac:dyDescent="0.25">
      <c r="A24" s="25" t="s">
        <v>438</v>
      </c>
      <c r="B24" s="25" t="s">
        <v>93</v>
      </c>
      <c r="C24" s="4">
        <v>44681.822916666664</v>
      </c>
      <c r="D24" s="6" t="s">
        <v>440</v>
      </c>
      <c r="E24" s="5" t="s">
        <v>444</v>
      </c>
      <c r="F24" s="7">
        <v>4.0999999999999996</v>
      </c>
      <c r="G24" s="6">
        <v>1</v>
      </c>
      <c r="H24" s="8">
        <v>9.8000000000000007</v>
      </c>
      <c r="J24" s="25" t="s">
        <v>438</v>
      </c>
      <c r="K24" s="25" t="s">
        <v>100</v>
      </c>
      <c r="L24" s="4">
        <v>44681.541666666664</v>
      </c>
      <c r="M24" s="5" t="s">
        <v>469</v>
      </c>
      <c r="N24" s="6" t="s">
        <v>458</v>
      </c>
      <c r="O24" s="7">
        <v>3.55</v>
      </c>
      <c r="P24" s="6">
        <v>0</v>
      </c>
      <c r="Q24" s="8">
        <v>-25.5</v>
      </c>
    </row>
    <row r="25" spans="1:17" x14ac:dyDescent="0.25">
      <c r="A25" s="25" t="s">
        <v>438</v>
      </c>
      <c r="B25" s="25" t="s">
        <v>93</v>
      </c>
      <c r="C25" s="4">
        <v>44682.583333333336</v>
      </c>
      <c r="D25" s="5" t="s">
        <v>450</v>
      </c>
      <c r="E25" s="6" t="s">
        <v>448</v>
      </c>
      <c r="F25" s="7">
        <v>4.2</v>
      </c>
      <c r="G25" s="6">
        <v>1</v>
      </c>
      <c r="H25" s="8">
        <v>9.8000000000000007</v>
      </c>
      <c r="J25" s="25" t="s">
        <v>438</v>
      </c>
      <c r="K25" s="25" t="s">
        <v>100</v>
      </c>
      <c r="L25" s="4">
        <v>44687.8125</v>
      </c>
      <c r="M25" s="5" t="s">
        <v>464</v>
      </c>
      <c r="N25" s="6" t="s">
        <v>475</v>
      </c>
      <c r="O25" s="7">
        <v>3.85</v>
      </c>
      <c r="P25" s="6">
        <v>1</v>
      </c>
      <c r="Q25" s="8">
        <v>9.8000000000000007</v>
      </c>
    </row>
    <row r="26" spans="1:17" x14ac:dyDescent="0.25">
      <c r="A26" s="25" t="s">
        <v>438</v>
      </c>
      <c r="B26" s="25" t="s">
        <v>93</v>
      </c>
      <c r="C26" s="4">
        <v>44682.708333333336</v>
      </c>
      <c r="D26" s="6" t="s">
        <v>451</v>
      </c>
      <c r="E26" s="5" t="s">
        <v>457</v>
      </c>
      <c r="F26" s="7">
        <v>4.5999999999999996</v>
      </c>
      <c r="G26" s="6">
        <v>1</v>
      </c>
      <c r="H26" s="8">
        <v>9.8000000000000007</v>
      </c>
      <c r="J26" s="25" t="s">
        <v>438</v>
      </c>
      <c r="K26" s="25" t="s">
        <v>100</v>
      </c>
      <c r="L26" s="4">
        <v>44687.8125</v>
      </c>
      <c r="M26" s="5" t="s">
        <v>462</v>
      </c>
      <c r="N26" s="6" t="s">
        <v>461</v>
      </c>
      <c r="O26" s="7">
        <v>4.5</v>
      </c>
      <c r="P26" s="6">
        <v>1</v>
      </c>
      <c r="Q26" s="8">
        <v>9.8000000000000007</v>
      </c>
    </row>
    <row r="27" spans="1:17" x14ac:dyDescent="0.25">
      <c r="A27" s="25" t="s">
        <v>438</v>
      </c>
      <c r="B27" s="25" t="s">
        <v>93</v>
      </c>
      <c r="C27" s="4">
        <v>44682.822916666664</v>
      </c>
      <c r="D27" s="5" t="s">
        <v>454</v>
      </c>
      <c r="E27" s="6" t="s">
        <v>950</v>
      </c>
      <c r="F27" s="7">
        <v>4.7</v>
      </c>
      <c r="G27" s="6">
        <v>0</v>
      </c>
      <c r="H27" s="8">
        <v>-37</v>
      </c>
      <c r="J27" s="25" t="s">
        <v>438</v>
      </c>
      <c r="K27" s="25" t="s">
        <v>100</v>
      </c>
      <c r="L27" s="4">
        <v>44687.8125</v>
      </c>
      <c r="M27" s="5" t="s">
        <v>1011</v>
      </c>
      <c r="N27" s="6" t="s">
        <v>472</v>
      </c>
      <c r="O27" s="7">
        <v>3.35</v>
      </c>
      <c r="P27" s="6">
        <v>1</v>
      </c>
      <c r="Q27" s="8">
        <v>9.8000000000000007</v>
      </c>
    </row>
    <row r="28" spans="1:17" x14ac:dyDescent="0.25">
      <c r="A28" s="25" t="s">
        <v>438</v>
      </c>
      <c r="B28" s="25" t="s">
        <v>93</v>
      </c>
      <c r="C28" s="4">
        <v>44686.708333333336</v>
      </c>
      <c r="D28" s="5" t="s">
        <v>453</v>
      </c>
      <c r="E28" s="6" t="s">
        <v>456</v>
      </c>
      <c r="F28" s="7">
        <v>3.85</v>
      </c>
      <c r="G28" s="6">
        <v>1</v>
      </c>
      <c r="H28" s="8">
        <v>9.8000000000000007</v>
      </c>
      <c r="J28" s="25" t="s">
        <v>438</v>
      </c>
      <c r="K28" s="25" t="s">
        <v>100</v>
      </c>
      <c r="L28" s="4">
        <v>44687.8125</v>
      </c>
      <c r="M28" s="5" t="s">
        <v>466</v>
      </c>
      <c r="N28" s="6" t="s">
        <v>471</v>
      </c>
      <c r="O28" s="7">
        <v>3.6</v>
      </c>
      <c r="P28" s="6">
        <v>1</v>
      </c>
      <c r="Q28" s="8">
        <v>9.8000000000000007</v>
      </c>
    </row>
    <row r="29" spans="1:17" x14ac:dyDescent="0.25">
      <c r="A29" s="25" t="s">
        <v>438</v>
      </c>
      <c r="B29" s="25" t="s">
        <v>93</v>
      </c>
      <c r="C29" s="4">
        <v>44688.822916666664</v>
      </c>
      <c r="D29" s="5" t="s">
        <v>444</v>
      </c>
      <c r="E29" s="6" t="s">
        <v>452</v>
      </c>
      <c r="F29" s="7">
        <v>4.9000000000000004</v>
      </c>
      <c r="G29" s="6">
        <v>1</v>
      </c>
      <c r="H29" s="8">
        <v>9.8000000000000007</v>
      </c>
      <c r="J29" s="25" t="s">
        <v>438</v>
      </c>
      <c r="K29" s="25" t="s">
        <v>100</v>
      </c>
      <c r="L29" s="4">
        <v>44687.8125</v>
      </c>
      <c r="M29" s="6" t="s">
        <v>476</v>
      </c>
      <c r="N29" s="5" t="s">
        <v>467</v>
      </c>
      <c r="O29" s="7">
        <v>3.8</v>
      </c>
      <c r="P29" s="6">
        <v>1</v>
      </c>
      <c r="Q29" s="8">
        <v>9.8000000000000007</v>
      </c>
    </row>
    <row r="30" spans="1:17" x14ac:dyDescent="0.25">
      <c r="A30" s="25" t="s">
        <v>438</v>
      </c>
      <c r="B30" s="25" t="s">
        <v>93</v>
      </c>
      <c r="C30" s="4">
        <v>44689.822916666664</v>
      </c>
      <c r="D30" s="6" t="s">
        <v>455</v>
      </c>
      <c r="E30" s="5" t="s">
        <v>450</v>
      </c>
      <c r="F30" s="7">
        <v>4.0999999999999996</v>
      </c>
      <c r="G30" s="6">
        <v>1</v>
      </c>
      <c r="H30" s="8">
        <v>9.8000000000000007</v>
      </c>
      <c r="J30" s="25" t="s">
        <v>438</v>
      </c>
      <c r="K30" s="25" t="s">
        <v>100</v>
      </c>
      <c r="L30" s="4">
        <v>44687.8125</v>
      </c>
      <c r="M30" s="6" t="s">
        <v>473</v>
      </c>
      <c r="N30" s="5" t="s">
        <v>470</v>
      </c>
      <c r="O30" s="7">
        <v>4.3</v>
      </c>
      <c r="P30" s="6">
        <v>1</v>
      </c>
      <c r="Q30" s="8">
        <v>9.8000000000000007</v>
      </c>
    </row>
    <row r="31" spans="1:17" x14ac:dyDescent="0.25">
      <c r="A31" s="25" t="s">
        <v>438</v>
      </c>
      <c r="B31" s="25" t="s">
        <v>93</v>
      </c>
      <c r="C31" s="4">
        <v>44695.708333333336</v>
      </c>
      <c r="D31" s="5" t="s">
        <v>451</v>
      </c>
      <c r="E31" s="6" t="s">
        <v>440</v>
      </c>
      <c r="F31" s="7">
        <v>3.9</v>
      </c>
      <c r="G31" s="6">
        <v>1</v>
      </c>
      <c r="H31" s="8">
        <v>9.8000000000000007</v>
      </c>
    </row>
    <row r="32" spans="1:17" x14ac:dyDescent="0.25">
      <c r="A32" s="25" t="s">
        <v>438</v>
      </c>
      <c r="B32" s="25" t="s">
        <v>93</v>
      </c>
      <c r="C32" s="4">
        <v>44696.583333333336</v>
      </c>
      <c r="D32" s="5" t="s">
        <v>447</v>
      </c>
      <c r="E32" s="6" t="s">
        <v>443</v>
      </c>
      <c r="F32" s="7">
        <v>4.4000000000000004</v>
      </c>
      <c r="G32" s="6">
        <v>1</v>
      </c>
      <c r="H32" s="8">
        <v>9.8000000000000007</v>
      </c>
    </row>
    <row r="33" spans="1:8" x14ac:dyDescent="0.25">
      <c r="A33" s="25" t="s">
        <v>438</v>
      </c>
      <c r="B33" s="25" t="s">
        <v>93</v>
      </c>
      <c r="C33" s="4">
        <v>44696.708333333336</v>
      </c>
      <c r="D33" s="5" t="s">
        <v>450</v>
      </c>
      <c r="E33" s="6" t="s">
        <v>446</v>
      </c>
      <c r="F33" s="7">
        <v>4.3</v>
      </c>
      <c r="G33" s="6">
        <v>1</v>
      </c>
      <c r="H33" s="8">
        <v>9.8000000000000007</v>
      </c>
    </row>
    <row r="34" spans="1:8" x14ac:dyDescent="0.25">
      <c r="A34" s="25" t="s">
        <v>438</v>
      </c>
      <c r="B34" s="25" t="s">
        <v>93</v>
      </c>
      <c r="C34" s="4">
        <v>44697.729166666664</v>
      </c>
      <c r="D34" s="6" t="s">
        <v>452</v>
      </c>
      <c r="E34" s="5" t="s">
        <v>448</v>
      </c>
      <c r="F34" s="7">
        <v>4.2</v>
      </c>
      <c r="G34" s="6">
        <v>1</v>
      </c>
      <c r="H34" s="8">
        <v>9.8000000000000007</v>
      </c>
    </row>
    <row r="35" spans="1:8" x14ac:dyDescent="0.25">
      <c r="A35" s="25" t="s">
        <v>438</v>
      </c>
      <c r="B35" s="25" t="s">
        <v>93</v>
      </c>
      <c r="C35" s="4">
        <v>44702.822916666664</v>
      </c>
      <c r="D35" s="5" t="s">
        <v>448</v>
      </c>
      <c r="E35" s="6" t="s">
        <v>442</v>
      </c>
      <c r="F35" s="7">
        <v>4.0999999999999996</v>
      </c>
      <c r="G35" s="6">
        <v>1</v>
      </c>
      <c r="H35" s="8">
        <v>9.8000000000000007</v>
      </c>
    </row>
    <row r="36" spans="1:8" x14ac:dyDescent="0.25">
      <c r="A36" s="25" t="s">
        <v>438</v>
      </c>
      <c r="B36" s="25" t="s">
        <v>93</v>
      </c>
      <c r="C36" s="4">
        <v>44702.822916666664</v>
      </c>
      <c r="D36" s="5" t="s">
        <v>444</v>
      </c>
      <c r="E36" s="6" t="s">
        <v>455</v>
      </c>
      <c r="F36" s="7">
        <v>4.2</v>
      </c>
      <c r="G36" s="6">
        <v>0</v>
      </c>
      <c r="H36" s="8">
        <v>-32</v>
      </c>
    </row>
    <row r="37" spans="1:8" x14ac:dyDescent="0.25">
      <c r="A37" s="25" t="s">
        <v>438</v>
      </c>
      <c r="B37" s="25" t="s">
        <v>93</v>
      </c>
      <c r="C37" s="4">
        <v>44703.479166666664</v>
      </c>
      <c r="D37" s="6" t="s">
        <v>440</v>
      </c>
      <c r="E37" s="5" t="s">
        <v>447</v>
      </c>
      <c r="F37" s="7">
        <v>4.5999999999999996</v>
      </c>
      <c r="G37" s="6">
        <v>1</v>
      </c>
      <c r="H37" s="8">
        <v>9.8000000000000007</v>
      </c>
    </row>
    <row r="38" spans="1:8" x14ac:dyDescent="0.25">
      <c r="A38" s="25" t="s">
        <v>438</v>
      </c>
      <c r="B38" s="25" t="s">
        <v>93</v>
      </c>
      <c r="C38" s="4">
        <v>44703.833333333336</v>
      </c>
      <c r="D38" s="6" t="s">
        <v>456</v>
      </c>
      <c r="E38" s="5" t="s">
        <v>441</v>
      </c>
      <c r="F38" s="7">
        <v>4.4000000000000004</v>
      </c>
      <c r="G38" s="6">
        <v>0</v>
      </c>
      <c r="H38" s="8">
        <v>-34</v>
      </c>
    </row>
    <row r="39" spans="1:8" x14ac:dyDescent="0.25">
      <c r="A39" s="25" t="s">
        <v>438</v>
      </c>
      <c r="B39" s="25" t="s">
        <v>93</v>
      </c>
      <c r="C39" s="4">
        <v>44703.833333333336</v>
      </c>
      <c r="D39" s="5" t="s">
        <v>453</v>
      </c>
      <c r="E39" s="6" t="s">
        <v>451</v>
      </c>
      <c r="F39" s="7">
        <v>4.2</v>
      </c>
      <c r="G39" s="6">
        <v>1</v>
      </c>
      <c r="H39" s="8">
        <v>9.8000000000000007</v>
      </c>
    </row>
  </sheetData>
  <conditionalFormatting sqref="I1">
    <cfRule type="cellIs" dxfId="105" priority="3" operator="lessThan">
      <formula>0</formula>
    </cfRule>
    <cfRule type="cellIs" dxfId="104" priority="4" operator="greaterThan">
      <formula>0</formula>
    </cfRule>
  </conditionalFormatting>
  <conditionalFormatting sqref="R1">
    <cfRule type="cellIs" dxfId="103" priority="1" operator="lessThan">
      <formula>0</formula>
    </cfRule>
    <cfRule type="cellIs" dxfId="102" priority="2" operator="greaterThan">
      <formula>0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4DD1E-3B06-4066-85FB-B46D2F92E9CC}">
  <sheetPr>
    <tabColor rgb="FFFFFF00"/>
  </sheetPr>
  <dimension ref="A1:R41"/>
  <sheetViews>
    <sheetView workbookViewId="0">
      <pane xSplit="8" ySplit="1" topLeftCell="I21" activePane="bottomRight" state="frozen"/>
      <selection pane="topRight" activeCell="I1" sqref="I1"/>
      <selection pane="bottomLeft" activeCell="A2" sqref="A2"/>
      <selection pane="bottomRight" activeCell="F40" sqref="F40"/>
    </sheetView>
  </sheetViews>
  <sheetFormatPr defaultRowHeight="15" x14ac:dyDescent="0.25"/>
  <cols>
    <col min="2" max="2" width="14.42578125" bestFit="1" customWidth="1"/>
    <col min="3" max="3" width="15.42578125" bestFit="1" customWidth="1"/>
    <col min="4" max="5" width="15.7109375" bestFit="1" customWidth="1"/>
    <col min="6" max="6" width="4.7109375" customWidth="1"/>
    <col min="7" max="7" width="3.85546875" customWidth="1"/>
    <col min="12" max="12" width="15.42578125" bestFit="1" customWidth="1"/>
    <col min="13" max="13" width="16.85546875" bestFit="1" customWidth="1"/>
    <col min="14" max="14" width="18.28515625" bestFit="1" customWidth="1"/>
    <col min="15" max="15" width="5" customWidth="1"/>
    <col min="16" max="16" width="4.42578125" customWidth="1"/>
  </cols>
  <sheetData>
    <row r="1" spans="1:18" x14ac:dyDescent="0.25">
      <c r="F1">
        <f>COUNT(G3:G999999)</f>
        <v>33</v>
      </c>
      <c r="G1">
        <f>SUM(G3:G999999)</f>
        <v>25</v>
      </c>
      <c r="H1" s="9">
        <f>(G1/F1)*100</f>
        <v>75.757575757575751</v>
      </c>
      <c r="I1" s="10">
        <f>SUM(H3:H999999)</f>
        <v>22.999999999999986</v>
      </c>
      <c r="O1">
        <f>COUNT(P3:P999999)</f>
        <v>39</v>
      </c>
      <c r="P1">
        <f>SUM(P2:P999999)</f>
        <v>29</v>
      </c>
      <c r="Q1" s="9">
        <f>(P1/O1)*100</f>
        <v>74.358974358974365</v>
      </c>
      <c r="R1" s="10">
        <f>SUM(Q3:Q999999)</f>
        <v>33.700000000000003</v>
      </c>
    </row>
    <row r="2" spans="1:1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4" t="s">
        <v>7</v>
      </c>
    </row>
    <row r="3" spans="1:18" x14ac:dyDescent="0.25">
      <c r="A3" s="3" t="s">
        <v>477</v>
      </c>
      <c r="B3" s="3" t="s">
        <v>478</v>
      </c>
      <c r="C3" s="4">
        <v>44660.458333333336</v>
      </c>
      <c r="D3" s="5" t="s">
        <v>479</v>
      </c>
      <c r="E3" s="6" t="s">
        <v>480</v>
      </c>
      <c r="F3" s="7">
        <v>4.2</v>
      </c>
      <c r="G3" s="6">
        <v>1</v>
      </c>
      <c r="H3" s="8">
        <v>9.8000000000000007</v>
      </c>
      <c r="J3" s="3" t="s">
        <v>477</v>
      </c>
      <c r="K3" s="3" t="s">
        <v>488</v>
      </c>
      <c r="L3" s="4">
        <v>44660.291666666664</v>
      </c>
      <c r="M3" s="5" t="s">
        <v>489</v>
      </c>
      <c r="N3" s="6" t="s">
        <v>490</v>
      </c>
      <c r="O3" s="7">
        <v>3.75</v>
      </c>
      <c r="P3" s="6">
        <v>1</v>
      </c>
      <c r="Q3" s="8">
        <v>9.8000000000000007</v>
      </c>
    </row>
    <row r="4" spans="1:18" x14ac:dyDescent="0.25">
      <c r="A4" s="3" t="s">
        <v>477</v>
      </c>
      <c r="B4" s="3" t="s">
        <v>478</v>
      </c>
      <c r="C4" s="4">
        <v>44668.291666666664</v>
      </c>
      <c r="D4" s="5" t="s">
        <v>481</v>
      </c>
      <c r="E4" s="6" t="s">
        <v>482</v>
      </c>
      <c r="F4" s="7">
        <v>3.75</v>
      </c>
      <c r="G4" s="6">
        <v>0</v>
      </c>
      <c r="H4" s="8">
        <v>-27.5</v>
      </c>
      <c r="J4" s="3" t="s">
        <v>477</v>
      </c>
      <c r="K4" s="3" t="s">
        <v>488</v>
      </c>
      <c r="L4" s="4">
        <v>44661.25</v>
      </c>
      <c r="M4" s="5" t="s">
        <v>491</v>
      </c>
      <c r="N4" s="6" t="s">
        <v>492</v>
      </c>
      <c r="O4" s="7">
        <v>3.6</v>
      </c>
      <c r="P4" s="6">
        <v>1</v>
      </c>
      <c r="Q4" s="8">
        <v>9.8000000000000007</v>
      </c>
    </row>
    <row r="5" spans="1:18" x14ac:dyDescent="0.25">
      <c r="A5" s="3" t="s">
        <v>477</v>
      </c>
      <c r="B5" s="3" t="s">
        <v>478</v>
      </c>
      <c r="C5" s="4">
        <v>44668.291666666664</v>
      </c>
      <c r="D5" s="5" t="s">
        <v>483</v>
      </c>
      <c r="E5" s="6" t="s">
        <v>484</v>
      </c>
      <c r="F5" s="7">
        <v>3.35</v>
      </c>
      <c r="G5" s="6">
        <v>0</v>
      </c>
      <c r="H5" s="8">
        <v>-23.5</v>
      </c>
      <c r="J5" s="3" t="s">
        <v>477</v>
      </c>
      <c r="K5" s="3" t="s">
        <v>488</v>
      </c>
      <c r="L5" s="4">
        <v>44667.208333333336</v>
      </c>
      <c r="M5" s="6" t="s">
        <v>493</v>
      </c>
      <c r="N5" s="5" t="s">
        <v>494</v>
      </c>
      <c r="O5" s="7">
        <v>3.65</v>
      </c>
      <c r="P5" s="6">
        <v>1</v>
      </c>
      <c r="Q5" s="8">
        <v>9.8000000000000007</v>
      </c>
    </row>
    <row r="6" spans="1:18" x14ac:dyDescent="0.25">
      <c r="A6" s="3" t="s">
        <v>477</v>
      </c>
      <c r="B6" s="3" t="s">
        <v>478</v>
      </c>
      <c r="C6" s="4">
        <v>44668.333333333336</v>
      </c>
      <c r="D6" s="6" t="s">
        <v>485</v>
      </c>
      <c r="E6" s="5" t="s">
        <v>486</v>
      </c>
      <c r="F6" s="7">
        <v>3.7</v>
      </c>
      <c r="G6" s="6">
        <v>0</v>
      </c>
      <c r="H6" s="8">
        <v>-27</v>
      </c>
      <c r="J6" s="3" t="s">
        <v>477</v>
      </c>
      <c r="K6" s="3" t="s">
        <v>488</v>
      </c>
      <c r="L6" s="4">
        <v>44667.25</v>
      </c>
      <c r="M6" s="6" t="s">
        <v>495</v>
      </c>
      <c r="N6" s="5" t="s">
        <v>496</v>
      </c>
      <c r="O6" s="7">
        <v>3.3</v>
      </c>
      <c r="P6" s="6">
        <v>1</v>
      </c>
      <c r="Q6" s="8">
        <v>9.8000000000000007</v>
      </c>
    </row>
    <row r="7" spans="1:18" x14ac:dyDescent="0.25">
      <c r="A7" s="3" t="s">
        <v>477</v>
      </c>
      <c r="B7" s="3" t="s">
        <v>478</v>
      </c>
      <c r="C7" s="4">
        <v>44668.458333333336</v>
      </c>
      <c r="D7" s="5" t="s">
        <v>480</v>
      </c>
      <c r="E7" s="6" t="s">
        <v>487</v>
      </c>
      <c r="F7" s="7">
        <v>3.6</v>
      </c>
      <c r="G7" s="6">
        <v>1</v>
      </c>
      <c r="H7" s="8">
        <v>9.8000000000000007</v>
      </c>
      <c r="J7" s="3" t="s">
        <v>477</v>
      </c>
      <c r="K7" s="3" t="s">
        <v>488</v>
      </c>
      <c r="L7" s="4">
        <v>44668.25</v>
      </c>
      <c r="M7" s="5" t="s">
        <v>497</v>
      </c>
      <c r="N7" s="6" t="s">
        <v>498</v>
      </c>
      <c r="O7" s="7">
        <v>3.5</v>
      </c>
      <c r="P7" s="6">
        <v>1</v>
      </c>
      <c r="Q7" s="8">
        <v>9.8000000000000007</v>
      </c>
    </row>
    <row r="8" spans="1:18" x14ac:dyDescent="0.25">
      <c r="A8" s="25" t="s">
        <v>477</v>
      </c>
      <c r="B8" s="25" t="s">
        <v>478</v>
      </c>
      <c r="C8" s="4">
        <v>44680.25</v>
      </c>
      <c r="D8" s="6" t="s">
        <v>484</v>
      </c>
      <c r="E8" s="5" t="s">
        <v>486</v>
      </c>
      <c r="F8" s="7">
        <v>3.35</v>
      </c>
      <c r="G8" s="6">
        <v>0</v>
      </c>
      <c r="H8" s="8">
        <v>-23.5</v>
      </c>
      <c r="J8" s="3" t="s">
        <v>477</v>
      </c>
      <c r="K8" s="3" t="s">
        <v>488</v>
      </c>
      <c r="L8" s="4">
        <v>44674.333333333336</v>
      </c>
      <c r="M8" s="6" t="s">
        <v>499</v>
      </c>
      <c r="N8" s="5" t="s">
        <v>497</v>
      </c>
      <c r="O8" s="7">
        <v>3.3</v>
      </c>
      <c r="P8" s="6">
        <v>0</v>
      </c>
      <c r="Q8" s="8">
        <v>-23</v>
      </c>
    </row>
    <row r="9" spans="1:18" x14ac:dyDescent="0.25">
      <c r="A9" s="25" t="s">
        <v>477</v>
      </c>
      <c r="B9" s="25" t="s">
        <v>478</v>
      </c>
      <c r="C9" s="4">
        <v>44684.25</v>
      </c>
      <c r="D9" s="5" t="s">
        <v>486</v>
      </c>
      <c r="E9" s="6" t="s">
        <v>480</v>
      </c>
      <c r="F9" s="7">
        <v>3.9</v>
      </c>
      <c r="G9" s="6">
        <v>1</v>
      </c>
      <c r="H9" s="8">
        <v>9.8000000000000007</v>
      </c>
      <c r="J9" s="3" t="s">
        <v>477</v>
      </c>
      <c r="K9" s="3" t="s">
        <v>488</v>
      </c>
      <c r="L9" s="4">
        <v>44678.4375</v>
      </c>
      <c r="M9" s="6" t="s">
        <v>492</v>
      </c>
      <c r="N9" s="5" t="s">
        <v>500</v>
      </c>
      <c r="O9" s="7">
        <v>2.98</v>
      </c>
      <c r="P9" s="6">
        <v>1</v>
      </c>
      <c r="Q9" s="8">
        <v>9.8000000000000007</v>
      </c>
    </row>
    <row r="10" spans="1:18" x14ac:dyDescent="0.25">
      <c r="A10" s="25" t="s">
        <v>477</v>
      </c>
      <c r="B10" s="25" t="s">
        <v>478</v>
      </c>
      <c r="C10" s="4">
        <v>44684.25</v>
      </c>
      <c r="D10" s="5" t="s">
        <v>482</v>
      </c>
      <c r="E10" s="6" t="s">
        <v>487</v>
      </c>
      <c r="F10" s="7">
        <v>3.35</v>
      </c>
      <c r="G10" s="6">
        <v>0</v>
      </c>
      <c r="H10" s="8">
        <v>-23.5</v>
      </c>
      <c r="J10" s="3" t="s">
        <v>477</v>
      </c>
      <c r="K10" s="3" t="s">
        <v>488</v>
      </c>
      <c r="L10" s="4">
        <v>44678.458333333336</v>
      </c>
      <c r="M10" s="5" t="s">
        <v>501</v>
      </c>
      <c r="N10" s="6" t="s">
        <v>502</v>
      </c>
      <c r="O10" s="7">
        <v>3.35</v>
      </c>
      <c r="P10" s="6">
        <v>1</v>
      </c>
      <c r="Q10" s="8">
        <v>9.8000000000000007</v>
      </c>
    </row>
    <row r="11" spans="1:18" x14ac:dyDescent="0.25">
      <c r="A11" s="25" t="s">
        <v>477</v>
      </c>
      <c r="B11" s="25" t="s">
        <v>478</v>
      </c>
      <c r="C11" s="4">
        <v>44684.291666666664</v>
      </c>
      <c r="D11" s="5" t="s">
        <v>481</v>
      </c>
      <c r="E11" s="6" t="s">
        <v>485</v>
      </c>
      <c r="F11" s="7">
        <v>5</v>
      </c>
      <c r="G11" s="6">
        <v>1</v>
      </c>
      <c r="H11" s="8">
        <v>9.8000000000000007</v>
      </c>
      <c r="J11" s="3" t="s">
        <v>477</v>
      </c>
      <c r="K11" s="3" t="s">
        <v>488</v>
      </c>
      <c r="L11" s="4">
        <v>44678.458333333336</v>
      </c>
      <c r="M11" s="6" t="s">
        <v>503</v>
      </c>
      <c r="N11" s="5" t="s">
        <v>504</v>
      </c>
      <c r="O11" s="7">
        <v>3.35</v>
      </c>
      <c r="P11" s="6">
        <v>0</v>
      </c>
      <c r="Q11" s="8">
        <v>-23.5</v>
      </c>
    </row>
    <row r="12" spans="1:18" x14ac:dyDescent="0.25">
      <c r="A12" s="25" t="s">
        <v>477</v>
      </c>
      <c r="B12" s="25" t="s">
        <v>478</v>
      </c>
      <c r="C12" s="4">
        <v>44687.458333333336</v>
      </c>
      <c r="D12" s="5" t="s">
        <v>1012</v>
      </c>
      <c r="E12" s="6" t="s">
        <v>485</v>
      </c>
      <c r="F12" s="7">
        <v>4.2</v>
      </c>
      <c r="G12" s="6">
        <v>1</v>
      </c>
      <c r="H12" s="8">
        <v>9.8000000000000007</v>
      </c>
      <c r="J12" s="25" t="s">
        <v>477</v>
      </c>
      <c r="K12" s="25" t="s">
        <v>488</v>
      </c>
      <c r="L12" s="4">
        <v>44682.25</v>
      </c>
      <c r="M12" s="6" t="s">
        <v>951</v>
      </c>
      <c r="N12" s="5" t="s">
        <v>497</v>
      </c>
      <c r="O12" s="7">
        <v>3.6</v>
      </c>
      <c r="P12" s="6">
        <v>0</v>
      </c>
      <c r="Q12" s="8">
        <v>-26</v>
      </c>
    </row>
    <row r="13" spans="1:18" x14ac:dyDescent="0.25">
      <c r="A13" s="25" t="s">
        <v>477</v>
      </c>
      <c r="B13" s="25" t="s">
        <v>478</v>
      </c>
      <c r="C13" s="4">
        <v>44689.25</v>
      </c>
      <c r="D13" s="6" t="s">
        <v>1067</v>
      </c>
      <c r="E13" s="5" t="s">
        <v>1068</v>
      </c>
      <c r="F13" s="7">
        <v>3.6</v>
      </c>
      <c r="G13" s="6">
        <v>1</v>
      </c>
      <c r="H13" s="8">
        <v>9.8000000000000007</v>
      </c>
      <c r="J13" s="25" t="s">
        <v>477</v>
      </c>
      <c r="K13" s="25" t="s">
        <v>488</v>
      </c>
      <c r="L13" s="4">
        <v>44682.25</v>
      </c>
      <c r="M13" s="5" t="s">
        <v>504</v>
      </c>
      <c r="N13" s="6" t="s">
        <v>495</v>
      </c>
      <c r="O13" s="7">
        <v>3.7</v>
      </c>
      <c r="P13" s="6">
        <v>1</v>
      </c>
      <c r="Q13" s="8">
        <v>9.8000000000000007</v>
      </c>
    </row>
    <row r="14" spans="1:18" x14ac:dyDescent="0.25">
      <c r="A14" s="25" t="s">
        <v>477</v>
      </c>
      <c r="B14" s="25" t="s">
        <v>478</v>
      </c>
      <c r="C14" s="4">
        <v>44695.333333333336</v>
      </c>
      <c r="D14" s="6" t="s">
        <v>1130</v>
      </c>
      <c r="E14" s="5" t="s">
        <v>1131</v>
      </c>
      <c r="F14" s="7">
        <v>3.75</v>
      </c>
      <c r="G14" s="6">
        <v>1</v>
      </c>
      <c r="H14" s="8">
        <v>9.8000000000000007</v>
      </c>
      <c r="J14" s="25" t="s">
        <v>477</v>
      </c>
      <c r="K14" s="25" t="s">
        <v>488</v>
      </c>
      <c r="L14" s="4">
        <v>44685.208333333336</v>
      </c>
      <c r="M14" s="6" t="s">
        <v>493</v>
      </c>
      <c r="N14" s="5" t="s">
        <v>501</v>
      </c>
      <c r="O14" s="7">
        <v>3.6</v>
      </c>
      <c r="P14" s="6">
        <v>1</v>
      </c>
      <c r="Q14" s="8">
        <v>9.8000000000000007</v>
      </c>
    </row>
    <row r="15" spans="1:18" x14ac:dyDescent="0.25">
      <c r="A15" s="25" t="s">
        <v>477</v>
      </c>
      <c r="B15" s="25" t="s">
        <v>478</v>
      </c>
      <c r="C15" s="4">
        <v>44695.333333333336</v>
      </c>
      <c r="D15" s="5" t="s">
        <v>479</v>
      </c>
      <c r="E15" s="6" t="s">
        <v>1132</v>
      </c>
      <c r="F15" s="7">
        <v>4.0999999999999996</v>
      </c>
      <c r="G15" s="6">
        <v>1</v>
      </c>
      <c r="H15" s="8">
        <v>9.8000000000000007</v>
      </c>
      <c r="J15" s="25" t="s">
        <v>477</v>
      </c>
      <c r="K15" s="25" t="s">
        <v>488</v>
      </c>
      <c r="L15" s="4">
        <v>44685.25</v>
      </c>
      <c r="M15" s="5" t="s">
        <v>497</v>
      </c>
      <c r="N15" s="6" t="s">
        <v>490</v>
      </c>
      <c r="O15" s="7">
        <v>3.95</v>
      </c>
      <c r="P15" s="6">
        <v>1</v>
      </c>
      <c r="Q15" s="8">
        <v>9.8000000000000007</v>
      </c>
    </row>
    <row r="16" spans="1:18" x14ac:dyDescent="0.25">
      <c r="A16" s="25" t="s">
        <v>477</v>
      </c>
      <c r="B16" s="25" t="s">
        <v>478</v>
      </c>
      <c r="C16" s="4">
        <v>44695.458333333336</v>
      </c>
      <c r="D16" s="5" t="s">
        <v>480</v>
      </c>
      <c r="E16" s="6" t="s">
        <v>1067</v>
      </c>
      <c r="F16" s="7">
        <v>3.65</v>
      </c>
      <c r="G16" s="6">
        <v>1</v>
      </c>
      <c r="H16" s="8">
        <v>9.8000000000000007</v>
      </c>
      <c r="J16" s="25" t="s">
        <v>477</v>
      </c>
      <c r="K16" s="25" t="s">
        <v>488</v>
      </c>
      <c r="L16" s="4">
        <v>44685.25</v>
      </c>
      <c r="M16" s="5" t="s">
        <v>980</v>
      </c>
      <c r="N16" s="6" t="s">
        <v>951</v>
      </c>
      <c r="O16" s="7">
        <v>3.7</v>
      </c>
      <c r="P16" s="6">
        <v>1</v>
      </c>
      <c r="Q16" s="8">
        <v>9.8000000000000007</v>
      </c>
    </row>
    <row r="17" spans="1:17" x14ac:dyDescent="0.25">
      <c r="A17" s="25" t="s">
        <v>477</v>
      </c>
      <c r="B17" s="25" t="s">
        <v>478</v>
      </c>
      <c r="C17" s="4">
        <v>44699.458333333336</v>
      </c>
      <c r="D17" s="6" t="s">
        <v>1068</v>
      </c>
      <c r="E17" s="5" t="s">
        <v>479</v>
      </c>
      <c r="F17" s="7">
        <v>3.8</v>
      </c>
      <c r="G17" s="6">
        <v>1</v>
      </c>
      <c r="H17" s="8">
        <v>9.8000000000000007</v>
      </c>
      <c r="J17" s="25" t="s">
        <v>477</v>
      </c>
      <c r="K17" s="25" t="s">
        <v>488</v>
      </c>
      <c r="L17" s="4">
        <v>44685.25</v>
      </c>
      <c r="M17" s="5" t="s">
        <v>494</v>
      </c>
      <c r="N17" s="6" t="s">
        <v>495</v>
      </c>
      <c r="O17" s="7">
        <v>3.6</v>
      </c>
      <c r="P17" s="6">
        <v>0</v>
      </c>
      <c r="Q17" s="8">
        <v>-26</v>
      </c>
    </row>
    <row r="18" spans="1:17" x14ac:dyDescent="0.25">
      <c r="A18" s="25" t="s">
        <v>477</v>
      </c>
      <c r="B18" s="25" t="s">
        <v>478</v>
      </c>
      <c r="C18" s="4">
        <v>44702.208333333336</v>
      </c>
      <c r="D18" s="5" t="s">
        <v>486</v>
      </c>
      <c r="E18" s="6" t="s">
        <v>487</v>
      </c>
      <c r="F18" s="7">
        <v>4.2</v>
      </c>
      <c r="G18" s="6">
        <v>1</v>
      </c>
      <c r="H18" s="8">
        <v>9.8000000000000007</v>
      </c>
      <c r="J18" s="25" t="s">
        <v>477</v>
      </c>
      <c r="K18" s="25" t="s">
        <v>488</v>
      </c>
      <c r="L18" s="4">
        <v>44685.25</v>
      </c>
      <c r="M18" s="6" t="s">
        <v>981</v>
      </c>
      <c r="N18" s="5" t="s">
        <v>982</v>
      </c>
      <c r="O18" s="7">
        <v>3.25</v>
      </c>
      <c r="P18" s="6">
        <v>1</v>
      </c>
      <c r="Q18" s="8">
        <v>9.8000000000000007</v>
      </c>
    </row>
    <row r="19" spans="1:17" x14ac:dyDescent="0.25">
      <c r="A19" s="25" t="s">
        <v>477</v>
      </c>
      <c r="B19" s="25" t="s">
        <v>478</v>
      </c>
      <c r="C19" s="4">
        <v>44702.25</v>
      </c>
      <c r="D19" s="5" t="s">
        <v>1012</v>
      </c>
      <c r="E19" s="6" t="s">
        <v>1067</v>
      </c>
      <c r="F19" s="7">
        <v>3.95</v>
      </c>
      <c r="G19" s="6">
        <v>1</v>
      </c>
      <c r="H19" s="8">
        <v>9.8000000000000007</v>
      </c>
      <c r="J19" s="25" t="s">
        <v>477</v>
      </c>
      <c r="K19" s="25" t="s">
        <v>488</v>
      </c>
      <c r="L19" s="4">
        <v>44685.333333333336</v>
      </c>
      <c r="M19" s="6" t="s">
        <v>499</v>
      </c>
      <c r="N19" s="5" t="s">
        <v>491</v>
      </c>
      <c r="O19" s="7">
        <v>3.35</v>
      </c>
      <c r="P19" s="6">
        <v>1</v>
      </c>
      <c r="Q19" s="8">
        <v>9.8000000000000007</v>
      </c>
    </row>
    <row r="20" spans="1:17" x14ac:dyDescent="0.25">
      <c r="A20" s="25" t="s">
        <v>477</v>
      </c>
      <c r="B20" s="25" t="s">
        <v>478</v>
      </c>
      <c r="C20" s="4">
        <v>44703.291666666664</v>
      </c>
      <c r="D20" s="6" t="s">
        <v>485</v>
      </c>
      <c r="E20" s="5" t="s">
        <v>1249</v>
      </c>
      <c r="F20" s="7">
        <v>3.6</v>
      </c>
      <c r="G20" s="6">
        <v>1</v>
      </c>
      <c r="H20" s="8">
        <v>9.8000000000000007</v>
      </c>
      <c r="J20" s="25" t="s">
        <v>477</v>
      </c>
      <c r="K20" s="25" t="s">
        <v>488</v>
      </c>
      <c r="L20" s="4">
        <v>44695.25</v>
      </c>
      <c r="M20" s="5" t="s">
        <v>501</v>
      </c>
      <c r="N20" s="6" t="s">
        <v>495</v>
      </c>
      <c r="O20" s="7">
        <v>3.55</v>
      </c>
      <c r="P20" s="6">
        <v>0</v>
      </c>
      <c r="Q20" s="8">
        <v>-25.5</v>
      </c>
    </row>
    <row r="21" spans="1:17" x14ac:dyDescent="0.25">
      <c r="A21" s="25" t="s">
        <v>477</v>
      </c>
      <c r="B21" s="25" t="s">
        <v>478</v>
      </c>
      <c r="C21" s="4">
        <v>44706.458333333336</v>
      </c>
      <c r="D21" s="5" t="s">
        <v>1131</v>
      </c>
      <c r="E21" s="6" t="s">
        <v>487</v>
      </c>
      <c r="F21" s="7">
        <v>4.7</v>
      </c>
      <c r="G21" s="6">
        <v>1</v>
      </c>
      <c r="H21" s="8">
        <v>9.8000000000000007</v>
      </c>
      <c r="J21" s="25" t="s">
        <v>477</v>
      </c>
      <c r="K21" s="25" t="s">
        <v>488</v>
      </c>
      <c r="L21" s="4">
        <v>44695.25</v>
      </c>
      <c r="M21" s="5" t="s">
        <v>980</v>
      </c>
      <c r="N21" s="6" t="s">
        <v>981</v>
      </c>
      <c r="O21" s="7">
        <v>3.35</v>
      </c>
      <c r="P21" s="6">
        <v>0</v>
      </c>
      <c r="Q21" s="8">
        <v>-23.5</v>
      </c>
    </row>
    <row r="22" spans="1:17" x14ac:dyDescent="0.25">
      <c r="A22" s="25" t="s">
        <v>477</v>
      </c>
      <c r="B22" s="25" t="s">
        <v>478</v>
      </c>
      <c r="C22" s="4">
        <v>44706.458333333336</v>
      </c>
      <c r="D22" s="5" t="s">
        <v>1249</v>
      </c>
      <c r="E22" s="6" t="s">
        <v>480</v>
      </c>
      <c r="F22" s="7">
        <v>3.65</v>
      </c>
      <c r="G22" s="6">
        <v>1</v>
      </c>
      <c r="H22" s="8">
        <v>9.8000000000000007</v>
      </c>
      <c r="J22" s="25" t="s">
        <v>477</v>
      </c>
      <c r="K22" s="25" t="s">
        <v>488</v>
      </c>
      <c r="L22" s="4">
        <v>44696.25</v>
      </c>
      <c r="M22" s="5" t="s">
        <v>500</v>
      </c>
      <c r="N22" s="6" t="s">
        <v>951</v>
      </c>
      <c r="O22" s="7">
        <v>3.25</v>
      </c>
      <c r="P22" s="6">
        <v>1</v>
      </c>
      <c r="Q22" s="8">
        <v>9.8000000000000007</v>
      </c>
    </row>
    <row r="23" spans="1:17" x14ac:dyDescent="0.25">
      <c r="A23" s="25" t="s">
        <v>477</v>
      </c>
      <c r="B23" s="25" t="s">
        <v>478</v>
      </c>
      <c r="C23" s="4">
        <v>44706.458333333336</v>
      </c>
      <c r="D23" s="5" t="s">
        <v>479</v>
      </c>
      <c r="E23" s="6" t="s">
        <v>1130</v>
      </c>
      <c r="F23" s="7">
        <v>4.4000000000000004</v>
      </c>
      <c r="G23" s="6">
        <v>1</v>
      </c>
      <c r="H23" s="8">
        <v>9.8000000000000007</v>
      </c>
      <c r="J23" s="25" t="s">
        <v>477</v>
      </c>
      <c r="K23" s="25" t="s">
        <v>488</v>
      </c>
      <c r="L23" s="4">
        <v>44696.291666666664</v>
      </c>
      <c r="M23" s="5" t="s">
        <v>496</v>
      </c>
      <c r="N23" s="6" t="s">
        <v>492</v>
      </c>
      <c r="O23" s="7">
        <v>3.05</v>
      </c>
      <c r="P23" s="6">
        <v>1</v>
      </c>
      <c r="Q23" s="8">
        <v>9.8000000000000007</v>
      </c>
    </row>
    <row r="24" spans="1:17" x14ac:dyDescent="0.25">
      <c r="A24" s="25" t="s">
        <v>477</v>
      </c>
      <c r="B24" s="25" t="s">
        <v>478</v>
      </c>
      <c r="C24" s="4">
        <v>44706.458333333336</v>
      </c>
      <c r="D24" s="5" t="s">
        <v>1068</v>
      </c>
      <c r="E24" s="6" t="s">
        <v>485</v>
      </c>
      <c r="F24" s="7">
        <v>3.9</v>
      </c>
      <c r="G24" s="6">
        <v>0</v>
      </c>
      <c r="H24" s="8">
        <v>-29</v>
      </c>
      <c r="J24" s="25" t="s">
        <v>477</v>
      </c>
      <c r="K24" s="25" t="s">
        <v>488</v>
      </c>
      <c r="L24" s="4">
        <v>44699.458333333336</v>
      </c>
      <c r="M24" s="5" t="s">
        <v>495</v>
      </c>
      <c r="N24" s="6" t="s">
        <v>493</v>
      </c>
      <c r="O24" s="7">
        <v>3.5</v>
      </c>
      <c r="P24" s="6">
        <v>1</v>
      </c>
      <c r="Q24" s="8">
        <v>9.8000000000000007</v>
      </c>
    </row>
    <row r="25" spans="1:17" x14ac:dyDescent="0.25">
      <c r="A25" s="25" t="s">
        <v>477</v>
      </c>
      <c r="B25" s="25" t="s">
        <v>478</v>
      </c>
      <c r="C25" s="4">
        <v>44709.25</v>
      </c>
      <c r="D25" s="5" t="s">
        <v>486</v>
      </c>
      <c r="E25" s="6" t="s">
        <v>482</v>
      </c>
      <c r="F25" s="7">
        <v>3.2</v>
      </c>
      <c r="G25" s="6">
        <v>1</v>
      </c>
      <c r="H25" s="8">
        <v>9.8000000000000007</v>
      </c>
      <c r="J25" s="25" t="s">
        <v>477</v>
      </c>
      <c r="K25" s="25" t="s">
        <v>488</v>
      </c>
      <c r="L25" s="4">
        <v>44702.333333333336</v>
      </c>
      <c r="M25" s="5" t="s">
        <v>502</v>
      </c>
      <c r="N25" s="6" t="s">
        <v>493</v>
      </c>
      <c r="O25" s="7">
        <v>3.85</v>
      </c>
      <c r="P25" s="6">
        <v>1</v>
      </c>
      <c r="Q25" s="8">
        <v>9.8000000000000007</v>
      </c>
    </row>
    <row r="26" spans="1:17" x14ac:dyDescent="0.25">
      <c r="A26" s="25" t="s">
        <v>477</v>
      </c>
      <c r="B26" s="25" t="s">
        <v>478</v>
      </c>
      <c r="C26" s="4">
        <v>44710.25</v>
      </c>
      <c r="D26" s="6" t="s">
        <v>487</v>
      </c>
      <c r="E26" s="5" t="s">
        <v>479</v>
      </c>
      <c r="F26" s="7">
        <v>4.2</v>
      </c>
      <c r="G26" s="6">
        <v>1</v>
      </c>
      <c r="H26" s="8">
        <v>9.8000000000000007</v>
      </c>
      <c r="J26" s="25" t="s">
        <v>477</v>
      </c>
      <c r="K26" s="25" t="s">
        <v>488</v>
      </c>
      <c r="L26" s="4">
        <v>44703.25</v>
      </c>
      <c r="M26" s="6" t="s">
        <v>981</v>
      </c>
      <c r="N26" s="5" t="s">
        <v>501</v>
      </c>
      <c r="O26" s="7">
        <v>3.7</v>
      </c>
      <c r="P26" s="6">
        <v>1</v>
      </c>
      <c r="Q26" s="8">
        <v>9.8000000000000007</v>
      </c>
    </row>
    <row r="27" spans="1:17" x14ac:dyDescent="0.25">
      <c r="A27" s="25" t="s">
        <v>477</v>
      </c>
      <c r="B27" s="25" t="s">
        <v>478</v>
      </c>
      <c r="C27" s="4">
        <v>44710.333333333336</v>
      </c>
      <c r="D27" s="6" t="s">
        <v>485</v>
      </c>
      <c r="E27" s="5" t="s">
        <v>1131</v>
      </c>
      <c r="F27" s="7">
        <v>4.7</v>
      </c>
      <c r="G27" s="6">
        <v>1</v>
      </c>
      <c r="H27" s="8">
        <v>9.8000000000000007</v>
      </c>
      <c r="J27" s="25" t="s">
        <v>477</v>
      </c>
      <c r="K27" s="25" t="s">
        <v>488</v>
      </c>
      <c r="L27" s="4">
        <v>44703.25</v>
      </c>
      <c r="M27" s="5" t="s">
        <v>982</v>
      </c>
      <c r="N27" s="6" t="s">
        <v>951</v>
      </c>
      <c r="O27" s="7">
        <v>3.35</v>
      </c>
      <c r="P27" s="6">
        <v>1</v>
      </c>
      <c r="Q27" s="8">
        <v>9.8000000000000007</v>
      </c>
    </row>
    <row r="28" spans="1:17" x14ac:dyDescent="0.25">
      <c r="A28" s="25" t="s">
        <v>477</v>
      </c>
      <c r="B28" s="25" t="s">
        <v>478</v>
      </c>
      <c r="C28" s="4">
        <v>44710.375</v>
      </c>
      <c r="D28" s="5" t="s">
        <v>483</v>
      </c>
      <c r="E28" s="6" t="s">
        <v>1067</v>
      </c>
      <c r="F28" s="7">
        <v>3.8</v>
      </c>
      <c r="G28" s="6">
        <v>1</v>
      </c>
      <c r="H28" s="8">
        <v>9.8000000000000007</v>
      </c>
      <c r="J28" s="25" t="s">
        <v>477</v>
      </c>
      <c r="K28" s="25" t="s">
        <v>488</v>
      </c>
      <c r="L28" s="4">
        <v>44706.416666666664</v>
      </c>
      <c r="M28" s="6" t="s">
        <v>493</v>
      </c>
      <c r="N28" s="5" t="s">
        <v>497</v>
      </c>
      <c r="O28" s="7">
        <v>4</v>
      </c>
      <c r="P28" s="6">
        <v>1</v>
      </c>
      <c r="Q28" s="8">
        <v>9.8000000000000007</v>
      </c>
    </row>
    <row r="29" spans="1:17" x14ac:dyDescent="0.25">
      <c r="A29" s="25" t="s">
        <v>477</v>
      </c>
      <c r="B29" s="25" t="s">
        <v>478</v>
      </c>
      <c r="C29" s="4">
        <v>44737.333333333336</v>
      </c>
      <c r="D29" s="5" t="s">
        <v>1131</v>
      </c>
      <c r="E29" s="6" t="s">
        <v>480</v>
      </c>
      <c r="F29" s="7">
        <v>4.4000000000000004</v>
      </c>
      <c r="G29" s="6">
        <v>1</v>
      </c>
      <c r="H29" s="8">
        <v>9.8000000000000007</v>
      </c>
      <c r="J29" s="25" t="s">
        <v>477</v>
      </c>
      <c r="K29" s="25" t="s">
        <v>488</v>
      </c>
      <c r="L29" s="4">
        <v>44706.458333333336</v>
      </c>
      <c r="M29" s="5" t="s">
        <v>494</v>
      </c>
      <c r="N29" s="6" t="s">
        <v>492</v>
      </c>
      <c r="O29" s="7">
        <v>3.35</v>
      </c>
      <c r="P29" s="6">
        <v>0</v>
      </c>
      <c r="Q29" s="8">
        <v>-23.5</v>
      </c>
    </row>
    <row r="30" spans="1:17" x14ac:dyDescent="0.25">
      <c r="A30" s="25" t="s">
        <v>477</v>
      </c>
      <c r="B30" s="25" t="s">
        <v>478</v>
      </c>
      <c r="C30" s="4">
        <v>44737.458333333336</v>
      </c>
      <c r="D30" s="5" t="s">
        <v>479</v>
      </c>
      <c r="E30" s="6" t="s">
        <v>485</v>
      </c>
      <c r="F30" s="7">
        <v>5</v>
      </c>
      <c r="G30" s="6">
        <v>0</v>
      </c>
      <c r="H30" s="8">
        <v>-40</v>
      </c>
      <c r="J30" s="25" t="s">
        <v>477</v>
      </c>
      <c r="K30" s="25" t="s">
        <v>488</v>
      </c>
      <c r="L30" s="4">
        <v>44706.458333333336</v>
      </c>
      <c r="M30" s="5" t="s">
        <v>495</v>
      </c>
      <c r="N30" s="6" t="s">
        <v>503</v>
      </c>
      <c r="O30" s="7">
        <v>3.8</v>
      </c>
      <c r="P30" s="6">
        <v>1</v>
      </c>
      <c r="Q30" s="8">
        <v>9.8000000000000007</v>
      </c>
    </row>
    <row r="31" spans="1:17" x14ac:dyDescent="0.25">
      <c r="A31" s="25" t="s">
        <v>477</v>
      </c>
      <c r="B31" s="25" t="s">
        <v>478</v>
      </c>
      <c r="C31" s="4">
        <v>44738.25</v>
      </c>
      <c r="D31" s="5" t="s">
        <v>1249</v>
      </c>
      <c r="E31" s="6" t="s">
        <v>1067</v>
      </c>
      <c r="F31" s="7">
        <v>4.2</v>
      </c>
      <c r="G31" s="6">
        <v>1</v>
      </c>
      <c r="H31" s="8">
        <v>9.8000000000000007</v>
      </c>
      <c r="J31" s="25" t="s">
        <v>477</v>
      </c>
      <c r="K31" s="25" t="s">
        <v>488</v>
      </c>
      <c r="L31" s="4">
        <v>44709.416666666664</v>
      </c>
      <c r="M31" s="5" t="s">
        <v>489</v>
      </c>
      <c r="N31" s="6" t="s">
        <v>495</v>
      </c>
      <c r="O31" s="7">
        <v>3.85</v>
      </c>
      <c r="P31" s="6">
        <v>0</v>
      </c>
      <c r="Q31" s="8">
        <v>-28.5</v>
      </c>
    </row>
    <row r="32" spans="1:17" x14ac:dyDescent="0.25">
      <c r="A32" s="25" t="s">
        <v>477</v>
      </c>
      <c r="B32" s="25" t="s">
        <v>478</v>
      </c>
      <c r="C32" s="4">
        <v>44738.416666666664</v>
      </c>
      <c r="D32" s="5" t="s">
        <v>1012</v>
      </c>
      <c r="E32" s="6" t="s">
        <v>484</v>
      </c>
      <c r="F32" s="7">
        <v>3.8</v>
      </c>
      <c r="G32" s="6">
        <v>0</v>
      </c>
      <c r="H32" s="8">
        <v>-28</v>
      </c>
      <c r="J32" s="25" t="s">
        <v>477</v>
      </c>
      <c r="K32" s="25" t="s">
        <v>488</v>
      </c>
      <c r="L32" s="4">
        <v>44710.25</v>
      </c>
      <c r="M32" s="5" t="s">
        <v>982</v>
      </c>
      <c r="N32" s="6" t="s">
        <v>492</v>
      </c>
      <c r="O32" s="7">
        <v>3.65</v>
      </c>
      <c r="P32" s="6">
        <v>1</v>
      </c>
      <c r="Q32" s="8">
        <v>9.8000000000000007</v>
      </c>
    </row>
    <row r="33" spans="1:17" x14ac:dyDescent="0.25">
      <c r="A33" s="25" t="s">
        <v>477</v>
      </c>
      <c r="B33" s="25" t="s">
        <v>478</v>
      </c>
      <c r="C33" s="4">
        <v>44741.458333333336</v>
      </c>
      <c r="D33" s="6" t="s">
        <v>1067</v>
      </c>
      <c r="E33" s="5" t="s">
        <v>486</v>
      </c>
      <c r="F33" s="7">
        <v>4.2</v>
      </c>
      <c r="G33" s="6">
        <v>1</v>
      </c>
      <c r="H33" s="8">
        <v>9.8000000000000007</v>
      </c>
      <c r="J33" s="25" t="s">
        <v>477</v>
      </c>
      <c r="K33" s="25" t="s">
        <v>488</v>
      </c>
      <c r="L33" s="4">
        <v>44710.25</v>
      </c>
      <c r="M33" s="5" t="s">
        <v>497</v>
      </c>
      <c r="N33" s="6" t="s">
        <v>981</v>
      </c>
      <c r="O33" s="7">
        <v>4.0999999999999996</v>
      </c>
      <c r="P33" s="6">
        <v>1</v>
      </c>
      <c r="Q33" s="8">
        <v>9.8000000000000007</v>
      </c>
    </row>
    <row r="34" spans="1:17" x14ac:dyDescent="0.25">
      <c r="A34" s="25" t="s">
        <v>477</v>
      </c>
      <c r="B34" s="25" t="s">
        <v>478</v>
      </c>
      <c r="C34" s="4">
        <v>44744.4375</v>
      </c>
      <c r="D34" s="5" t="s">
        <v>486</v>
      </c>
      <c r="E34" s="6" t="s">
        <v>485</v>
      </c>
      <c r="F34" s="7">
        <v>4.9000000000000004</v>
      </c>
      <c r="G34" s="6">
        <v>1</v>
      </c>
      <c r="H34" s="8">
        <v>9.8000000000000007</v>
      </c>
      <c r="J34" s="25" t="s">
        <v>477</v>
      </c>
      <c r="K34" s="25" t="s">
        <v>488</v>
      </c>
      <c r="L34" s="4">
        <v>44710.4375</v>
      </c>
      <c r="M34" s="6" t="s">
        <v>503</v>
      </c>
      <c r="N34" s="5" t="s">
        <v>1270</v>
      </c>
      <c r="O34" s="7">
        <v>3.6</v>
      </c>
      <c r="P34" s="6">
        <v>0</v>
      </c>
      <c r="Q34" s="8">
        <v>-26</v>
      </c>
    </row>
    <row r="35" spans="1:17" x14ac:dyDescent="0.25">
      <c r="A35" s="25" t="s">
        <v>477</v>
      </c>
      <c r="B35" s="25" t="s">
        <v>478</v>
      </c>
      <c r="C35" s="4">
        <v>44744.458333333336</v>
      </c>
      <c r="D35" s="6" t="s">
        <v>484</v>
      </c>
      <c r="E35" s="5" t="s">
        <v>1131</v>
      </c>
      <c r="F35" s="7">
        <v>4.3</v>
      </c>
      <c r="G35" s="6">
        <v>1</v>
      </c>
      <c r="H35" s="8">
        <v>9.8000000000000007</v>
      </c>
      <c r="J35" s="25" t="s">
        <v>477</v>
      </c>
      <c r="K35" s="25" t="s">
        <v>488</v>
      </c>
      <c r="L35" s="4">
        <v>44710.458333333336</v>
      </c>
      <c r="M35" s="5" t="s">
        <v>504</v>
      </c>
      <c r="N35" s="6" t="s">
        <v>493</v>
      </c>
      <c r="O35" s="7">
        <v>3.8</v>
      </c>
      <c r="P35" s="6">
        <v>1</v>
      </c>
      <c r="Q35" s="8">
        <v>9.8000000000000007</v>
      </c>
    </row>
    <row r="36" spans="1:17" x14ac:dyDescent="0.25">
      <c r="J36" s="25" t="s">
        <v>477</v>
      </c>
      <c r="K36" s="25" t="s">
        <v>488</v>
      </c>
      <c r="L36" s="4">
        <v>44737.458333333336</v>
      </c>
      <c r="M36" s="5" t="s">
        <v>501</v>
      </c>
      <c r="N36" s="6" t="s">
        <v>492</v>
      </c>
      <c r="O36" s="7">
        <v>3.5</v>
      </c>
      <c r="P36" s="6">
        <v>0</v>
      </c>
      <c r="Q36" s="8">
        <v>-25</v>
      </c>
    </row>
    <row r="37" spans="1:17" x14ac:dyDescent="0.25">
      <c r="J37" s="25" t="s">
        <v>477</v>
      </c>
      <c r="K37" s="25" t="s">
        <v>488</v>
      </c>
      <c r="L37" s="4">
        <v>44738.416666666664</v>
      </c>
      <c r="M37" s="5" t="s">
        <v>1270</v>
      </c>
      <c r="N37" s="6" t="s">
        <v>951</v>
      </c>
      <c r="O37" s="7">
        <v>3.25</v>
      </c>
      <c r="P37" s="6">
        <v>1</v>
      </c>
      <c r="Q37" s="8">
        <v>9.8000000000000007</v>
      </c>
    </row>
    <row r="38" spans="1:17" x14ac:dyDescent="0.25">
      <c r="J38" s="25" t="s">
        <v>477</v>
      </c>
      <c r="K38" s="25" t="s">
        <v>488</v>
      </c>
      <c r="L38" s="4">
        <v>44738.4375</v>
      </c>
      <c r="M38" s="6" t="s">
        <v>503</v>
      </c>
      <c r="N38" s="5" t="s">
        <v>982</v>
      </c>
      <c r="O38" s="7">
        <v>3.6</v>
      </c>
      <c r="P38" s="6">
        <v>1</v>
      </c>
      <c r="Q38" s="8">
        <v>9.8000000000000007</v>
      </c>
    </row>
    <row r="39" spans="1:17" x14ac:dyDescent="0.25">
      <c r="J39" s="25" t="s">
        <v>477</v>
      </c>
      <c r="K39" s="25" t="s">
        <v>488</v>
      </c>
      <c r="L39" s="4">
        <v>44738.458333333336</v>
      </c>
      <c r="M39" s="6" t="s">
        <v>981</v>
      </c>
      <c r="N39" s="5" t="s">
        <v>980</v>
      </c>
      <c r="O39" s="7">
        <v>3.35</v>
      </c>
      <c r="P39" s="6">
        <v>1</v>
      </c>
      <c r="Q39" s="8">
        <v>9.8000000000000007</v>
      </c>
    </row>
    <row r="40" spans="1:17" x14ac:dyDescent="0.25">
      <c r="J40" s="25" t="s">
        <v>477</v>
      </c>
      <c r="K40" s="25" t="s">
        <v>488</v>
      </c>
      <c r="L40" s="4">
        <v>44744.458333333336</v>
      </c>
      <c r="M40" s="5" t="s">
        <v>491</v>
      </c>
      <c r="N40" s="6" t="s">
        <v>499</v>
      </c>
      <c r="O40" s="7">
        <v>3.25</v>
      </c>
      <c r="P40" s="6">
        <v>1</v>
      </c>
      <c r="Q40" s="8">
        <v>9.8000000000000007</v>
      </c>
    </row>
    <row r="41" spans="1:17" x14ac:dyDescent="0.25">
      <c r="J41" s="25" t="s">
        <v>477</v>
      </c>
      <c r="K41" s="25" t="s">
        <v>488</v>
      </c>
      <c r="L41" s="4">
        <v>44745.416666666664</v>
      </c>
      <c r="M41" s="5" t="s">
        <v>489</v>
      </c>
      <c r="N41" s="6" t="s">
        <v>503</v>
      </c>
      <c r="O41" s="7">
        <v>4.4000000000000004</v>
      </c>
      <c r="P41" s="6">
        <v>1</v>
      </c>
      <c r="Q41" s="8">
        <v>9.8000000000000007</v>
      </c>
    </row>
  </sheetData>
  <conditionalFormatting sqref="I1">
    <cfRule type="cellIs" dxfId="101" priority="3" operator="lessThan">
      <formula>0</formula>
    </cfRule>
    <cfRule type="cellIs" dxfId="100" priority="4" operator="greaterThan">
      <formula>0</formula>
    </cfRule>
  </conditionalFormatting>
  <conditionalFormatting sqref="R1">
    <cfRule type="cellIs" dxfId="99" priority="1" operator="lessThan">
      <formula>0</formula>
    </cfRule>
    <cfRule type="cellIs" dxfId="98" priority="2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A6DD5-2327-467E-9B16-E1A7E6C8C683}">
  <sheetPr>
    <tabColor rgb="FFFFFF00"/>
  </sheetPr>
  <dimension ref="A1:R13"/>
  <sheetViews>
    <sheetView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J13" sqref="J13:Q13"/>
    </sheetView>
  </sheetViews>
  <sheetFormatPr defaultRowHeight="15" x14ac:dyDescent="0.25"/>
  <cols>
    <col min="2" max="2" width="17.28515625" bestFit="1" customWidth="1"/>
    <col min="3" max="3" width="15.42578125" bestFit="1" customWidth="1"/>
    <col min="4" max="4" width="13.28515625" bestFit="1" customWidth="1"/>
    <col min="5" max="5" width="12.85546875" bestFit="1" customWidth="1"/>
    <col min="6" max="6" width="5" bestFit="1" customWidth="1"/>
    <col min="7" max="7" width="4.28515625" customWidth="1"/>
    <col min="8" max="8" width="6.5703125" customWidth="1"/>
    <col min="12" max="12" width="15.42578125" bestFit="1" customWidth="1"/>
    <col min="13" max="13" width="19.5703125" bestFit="1" customWidth="1"/>
    <col min="14" max="14" width="16.5703125" bestFit="1" customWidth="1"/>
    <col min="15" max="15" width="5.5703125" customWidth="1"/>
    <col min="16" max="16" width="5.28515625" customWidth="1"/>
  </cols>
  <sheetData>
    <row r="1" spans="1:18" x14ac:dyDescent="0.25">
      <c r="F1">
        <f>COUNT(G3:G999999)</f>
        <v>2</v>
      </c>
      <c r="G1">
        <f>SUM(G3:G999999)</f>
        <v>2</v>
      </c>
      <c r="H1" s="9">
        <f>(G1/F1)*100</f>
        <v>100</v>
      </c>
      <c r="I1" s="10">
        <f>SUM(H3:H999999)</f>
        <v>19.600000000000001</v>
      </c>
      <c r="O1">
        <f>COUNT(P3:P999999)</f>
        <v>11</v>
      </c>
      <c r="P1">
        <f>SUM(P3:P999999)</f>
        <v>9</v>
      </c>
      <c r="Q1" s="9">
        <f>(P1/O1)*100</f>
        <v>81.818181818181827</v>
      </c>
      <c r="R1" s="10">
        <f>SUM(Q3:Q999999)</f>
        <v>28.700000000000006</v>
      </c>
    </row>
    <row r="2" spans="1:1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1" t="s">
        <v>5</v>
      </c>
      <c r="G2" s="11" t="s">
        <v>6</v>
      </c>
      <c r="H2" s="1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1" t="s">
        <v>5</v>
      </c>
      <c r="P2" s="11" t="s">
        <v>6</v>
      </c>
      <c r="Q2" s="12" t="s">
        <v>7</v>
      </c>
    </row>
    <row r="3" spans="1:18" x14ac:dyDescent="0.25">
      <c r="A3" s="3" t="s">
        <v>41</v>
      </c>
      <c r="B3" s="3" t="s">
        <v>42</v>
      </c>
      <c r="C3" s="4">
        <v>44662.625</v>
      </c>
      <c r="D3" s="6" t="s">
        <v>43</v>
      </c>
      <c r="E3" s="5" t="s">
        <v>44</v>
      </c>
      <c r="F3" s="7">
        <v>3.35</v>
      </c>
      <c r="G3" s="6">
        <v>1</v>
      </c>
      <c r="H3" s="8">
        <v>9.8000000000000007</v>
      </c>
      <c r="J3" s="3" t="s">
        <v>46</v>
      </c>
      <c r="K3" s="3" t="s">
        <v>47</v>
      </c>
      <c r="L3" s="4">
        <v>44660.211805555555</v>
      </c>
      <c r="M3" s="5" t="s">
        <v>48</v>
      </c>
      <c r="N3" s="6" t="s">
        <v>49</v>
      </c>
      <c r="O3" s="7">
        <v>4.3</v>
      </c>
      <c r="P3" s="6">
        <v>1</v>
      </c>
      <c r="Q3" s="8">
        <v>9.8000000000000007</v>
      </c>
    </row>
    <row r="4" spans="1:18" x14ac:dyDescent="0.25">
      <c r="A4" s="3" t="s">
        <v>41</v>
      </c>
      <c r="B4" s="3" t="s">
        <v>42</v>
      </c>
      <c r="C4" s="4">
        <v>44666.5</v>
      </c>
      <c r="D4" s="5" t="s">
        <v>45</v>
      </c>
      <c r="E4" s="6" t="s">
        <v>43</v>
      </c>
      <c r="F4" s="7">
        <v>3.95</v>
      </c>
      <c r="G4" s="6">
        <v>1</v>
      </c>
      <c r="H4" s="8">
        <v>9.8000000000000007</v>
      </c>
      <c r="J4" s="3" t="s">
        <v>46</v>
      </c>
      <c r="K4" s="3" t="s">
        <v>47</v>
      </c>
      <c r="L4" s="4">
        <v>44660.447916666664</v>
      </c>
      <c r="M4" s="6" t="s">
        <v>50</v>
      </c>
      <c r="N4" s="5" t="s">
        <v>51</v>
      </c>
      <c r="O4" s="7">
        <v>3.8</v>
      </c>
      <c r="P4" s="6">
        <v>1</v>
      </c>
      <c r="Q4" s="8">
        <v>9.8000000000000007</v>
      </c>
    </row>
    <row r="5" spans="1:18" x14ac:dyDescent="0.25">
      <c r="J5" s="3" t="s">
        <v>46</v>
      </c>
      <c r="K5" s="3" t="s">
        <v>47</v>
      </c>
      <c r="L5" s="4">
        <v>44661.295138888891</v>
      </c>
      <c r="M5" s="5" t="s">
        <v>52</v>
      </c>
      <c r="N5" s="6" t="s">
        <v>53</v>
      </c>
      <c r="O5" s="7">
        <v>4.3</v>
      </c>
      <c r="P5" s="6">
        <v>1</v>
      </c>
      <c r="Q5" s="8">
        <v>9.8000000000000007</v>
      </c>
    </row>
    <row r="6" spans="1:18" x14ac:dyDescent="0.25">
      <c r="J6" s="3" t="s">
        <v>46</v>
      </c>
      <c r="K6" s="3" t="s">
        <v>47</v>
      </c>
      <c r="L6" s="4">
        <v>44663.420138888891</v>
      </c>
      <c r="M6" s="5" t="s">
        <v>50</v>
      </c>
      <c r="N6" s="6" t="s">
        <v>54</v>
      </c>
      <c r="O6" s="7">
        <v>4.2</v>
      </c>
      <c r="P6" s="6">
        <v>0</v>
      </c>
      <c r="Q6" s="8">
        <v>-32</v>
      </c>
    </row>
    <row r="7" spans="1:18" x14ac:dyDescent="0.25">
      <c r="J7" s="3" t="s">
        <v>46</v>
      </c>
      <c r="K7" s="3" t="s">
        <v>47</v>
      </c>
      <c r="L7" s="4">
        <v>44663.420138888891</v>
      </c>
      <c r="M7" s="5" t="s">
        <v>55</v>
      </c>
      <c r="N7" s="6" t="s">
        <v>56</v>
      </c>
      <c r="O7" s="7">
        <v>4.0999999999999996</v>
      </c>
      <c r="P7" s="6">
        <v>1</v>
      </c>
      <c r="Q7" s="8">
        <v>9.8000000000000007</v>
      </c>
    </row>
    <row r="8" spans="1:18" x14ac:dyDescent="0.25">
      <c r="J8" s="3" t="s">
        <v>46</v>
      </c>
      <c r="K8" s="3" t="s">
        <v>47</v>
      </c>
      <c r="L8" s="4">
        <v>44664.420138888891</v>
      </c>
      <c r="M8" s="6" t="s">
        <v>53</v>
      </c>
      <c r="N8" s="5" t="s">
        <v>49</v>
      </c>
      <c r="O8" s="7">
        <v>4</v>
      </c>
      <c r="P8" s="6">
        <v>1</v>
      </c>
      <c r="Q8" s="8">
        <v>9.8000000000000007</v>
      </c>
    </row>
    <row r="9" spans="1:18" x14ac:dyDescent="0.25">
      <c r="J9" s="3" t="s">
        <v>46</v>
      </c>
      <c r="K9" s="3" t="s">
        <v>47</v>
      </c>
      <c r="L9" s="4">
        <v>44670.336805555555</v>
      </c>
      <c r="M9" s="5" t="s">
        <v>48</v>
      </c>
      <c r="N9" s="6" t="s">
        <v>57</v>
      </c>
      <c r="O9" s="7">
        <v>3.9</v>
      </c>
      <c r="P9" s="6">
        <v>1</v>
      </c>
      <c r="Q9" s="8">
        <v>9.8000000000000007</v>
      </c>
    </row>
    <row r="10" spans="1:18" x14ac:dyDescent="0.25">
      <c r="J10" s="3" t="s">
        <v>46</v>
      </c>
      <c r="K10" s="3" t="s">
        <v>47</v>
      </c>
      <c r="L10" s="4">
        <v>44673.447916666664</v>
      </c>
      <c r="M10" s="6" t="s">
        <v>57</v>
      </c>
      <c r="N10" s="5" t="s">
        <v>50</v>
      </c>
      <c r="O10" s="7">
        <v>4</v>
      </c>
      <c r="P10" s="6">
        <v>1</v>
      </c>
      <c r="Q10" s="8">
        <v>9.8000000000000007</v>
      </c>
    </row>
    <row r="11" spans="1:18" x14ac:dyDescent="0.25">
      <c r="J11" s="25" t="s">
        <v>46</v>
      </c>
      <c r="K11" s="25" t="s">
        <v>47</v>
      </c>
      <c r="L11" s="4">
        <v>44680.447916666664</v>
      </c>
      <c r="M11" s="5" t="s">
        <v>50</v>
      </c>
      <c r="N11" s="6" t="s">
        <v>49</v>
      </c>
      <c r="O11" s="7">
        <v>4.5999999999999996</v>
      </c>
      <c r="P11" s="6">
        <v>1</v>
      </c>
      <c r="Q11" s="8">
        <v>9.8000000000000007</v>
      </c>
    </row>
    <row r="12" spans="1:18" x14ac:dyDescent="0.25">
      <c r="J12" s="25" t="s">
        <v>46</v>
      </c>
      <c r="K12" s="25" t="s">
        <v>47</v>
      </c>
      <c r="L12" s="4">
        <v>44681.447916666664</v>
      </c>
      <c r="M12" s="6" t="s">
        <v>53</v>
      </c>
      <c r="N12" s="5" t="s">
        <v>911</v>
      </c>
      <c r="O12" s="7">
        <v>3.75</v>
      </c>
      <c r="P12" s="6">
        <v>0</v>
      </c>
      <c r="Q12" s="8">
        <v>-27.5</v>
      </c>
    </row>
    <row r="13" spans="1:18" x14ac:dyDescent="0.25">
      <c r="J13" s="25" t="s">
        <v>46</v>
      </c>
      <c r="K13" s="25" t="s">
        <v>47</v>
      </c>
      <c r="L13" s="4">
        <v>44688.447916666664</v>
      </c>
      <c r="M13" s="5" t="s">
        <v>1017</v>
      </c>
      <c r="N13" s="6" t="s">
        <v>52</v>
      </c>
      <c r="O13" s="7">
        <v>4.5999999999999996</v>
      </c>
      <c r="P13" s="6">
        <v>1</v>
      </c>
      <c r="Q13" s="8">
        <v>9.8000000000000007</v>
      </c>
    </row>
  </sheetData>
  <conditionalFormatting sqref="I1">
    <cfRule type="cellIs" dxfId="211" priority="3" operator="lessThan">
      <formula>0</formula>
    </cfRule>
    <cfRule type="cellIs" dxfId="210" priority="4" operator="greaterThan">
      <formula>0</formula>
    </cfRule>
  </conditionalFormatting>
  <conditionalFormatting sqref="R1">
    <cfRule type="cellIs" dxfId="209" priority="1" operator="lessThan">
      <formula>0</formula>
    </cfRule>
    <cfRule type="cellIs" dxfId="208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6BD3C-CA0C-4782-8999-5C4482C2DAAF}">
  <sheetPr>
    <tabColor rgb="FFFFFF00"/>
  </sheetPr>
  <dimension ref="A1:I3"/>
  <sheetViews>
    <sheetView workbookViewId="0">
      <selection activeCell="C8" sqref="C8"/>
    </sheetView>
  </sheetViews>
  <sheetFormatPr defaultRowHeight="15" x14ac:dyDescent="0.25"/>
  <cols>
    <col min="1" max="1" width="9.42578125" bestFit="1" customWidth="1"/>
    <col min="2" max="2" width="12.42578125" bestFit="1" customWidth="1"/>
    <col min="3" max="3" width="15.42578125" bestFit="1" customWidth="1"/>
  </cols>
  <sheetData>
    <row r="1" spans="1:9" x14ac:dyDescent="0.25">
      <c r="F1">
        <f>COUNT(G3:G999999)</f>
        <v>1</v>
      </c>
      <c r="G1">
        <f>SUM(G3:G999999)</f>
        <v>1</v>
      </c>
      <c r="H1" s="9">
        <f>(G1/F1)*100</f>
        <v>100</v>
      </c>
      <c r="I1" s="10">
        <f>SUM(H3:H999999)</f>
        <v>9.8000000000000007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9" x14ac:dyDescent="0.25">
      <c r="A3" s="25" t="s">
        <v>1023</v>
      </c>
      <c r="B3" s="25" t="s">
        <v>89</v>
      </c>
      <c r="C3" s="4">
        <v>44688.541666666664</v>
      </c>
      <c r="D3" s="6" t="s">
        <v>1024</v>
      </c>
      <c r="E3" s="5" t="s">
        <v>1025</v>
      </c>
      <c r="F3" s="7">
        <v>3.65</v>
      </c>
      <c r="G3" s="6">
        <v>1</v>
      </c>
      <c r="H3" s="8">
        <v>9.8000000000000007</v>
      </c>
    </row>
  </sheetData>
  <conditionalFormatting sqref="I1">
    <cfRule type="cellIs" dxfId="97" priority="1" operator="lessThan">
      <formula>0</formula>
    </cfRule>
    <cfRule type="cellIs" dxfId="96" priority="2" operator="greaterThan">
      <formula>0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A1119-92ED-481F-AF2E-B0DF406C31A7}">
  <sheetPr>
    <tabColor rgb="FFFFFF00"/>
  </sheetPr>
  <dimension ref="A1:AA10"/>
  <sheetViews>
    <sheetView workbookViewId="0">
      <pane xSplit="8" ySplit="1" topLeftCell="S2" activePane="bottomRight" state="frozen"/>
      <selection pane="topRight" activeCell="I1" sqref="I1"/>
      <selection pane="bottomLeft" activeCell="A2" sqref="A2"/>
      <selection pane="bottomRight" activeCell="V4" sqref="V4"/>
    </sheetView>
  </sheetViews>
  <sheetFormatPr defaultRowHeight="15" x14ac:dyDescent="0.25"/>
  <cols>
    <col min="1" max="1" width="12.7109375" bestFit="1" customWidth="1"/>
    <col min="2" max="2" width="12.85546875" bestFit="1" customWidth="1"/>
    <col min="3" max="3" width="15.42578125" bestFit="1" customWidth="1"/>
    <col min="4" max="4" width="14.5703125" bestFit="1" customWidth="1"/>
    <col min="5" max="5" width="11.28515625" bestFit="1" customWidth="1"/>
    <col min="6" max="6" width="4.7109375" customWidth="1"/>
    <col min="7" max="7" width="3.85546875" customWidth="1"/>
    <col min="10" max="10" width="12.7109375" bestFit="1" customWidth="1"/>
    <col min="11" max="11" width="12.85546875" bestFit="1" customWidth="1"/>
    <col min="12" max="12" width="15.42578125" bestFit="1" customWidth="1"/>
    <col min="13" max="13" width="16" bestFit="1" customWidth="1"/>
    <col min="14" max="14" width="18.28515625" bestFit="1" customWidth="1"/>
    <col min="15" max="15" width="5" customWidth="1"/>
    <col min="16" max="16" width="4.42578125" customWidth="1"/>
    <col min="19" max="19" width="9.85546875" bestFit="1" customWidth="1"/>
    <col min="20" max="20" width="14.42578125" bestFit="1" customWidth="1"/>
    <col min="21" max="21" width="15.42578125" bestFit="1" customWidth="1"/>
    <col min="22" max="22" width="13.85546875" bestFit="1" customWidth="1"/>
    <col min="23" max="23" width="16.42578125" bestFit="1" customWidth="1"/>
    <col min="24" max="24" width="5.85546875" customWidth="1"/>
    <col min="25" max="25" width="4.7109375" customWidth="1"/>
  </cols>
  <sheetData>
    <row r="1" spans="1:27" x14ac:dyDescent="0.25">
      <c r="F1">
        <f>COUNT(G3:G999999)</f>
        <v>2</v>
      </c>
      <c r="G1">
        <f>SUM(G3:G999999)</f>
        <v>2</v>
      </c>
      <c r="H1" s="9">
        <f>(G1/F1)*100</f>
        <v>100</v>
      </c>
      <c r="I1" s="10">
        <f>SUM(H3:H999999)</f>
        <v>19.600000000000001</v>
      </c>
      <c r="O1">
        <f>COUNT(P3:P999999)</f>
        <v>2</v>
      </c>
      <c r="P1">
        <f>SUM(P2:P999999)</f>
        <v>1</v>
      </c>
      <c r="Q1" s="9">
        <f>(P1/O1)*100</f>
        <v>50</v>
      </c>
      <c r="R1" s="10">
        <f>SUM(Q3:Q999999)</f>
        <v>-14.7</v>
      </c>
      <c r="X1">
        <f>COUNT(Y3:Y999999)</f>
        <v>8</v>
      </c>
      <c r="Y1">
        <f>SUM(Y3:Y999999)</f>
        <v>8</v>
      </c>
      <c r="Z1" s="9">
        <f>(Y1/X1)*100</f>
        <v>100</v>
      </c>
      <c r="AA1" s="10">
        <f>SUM(Z3:Z999999)</f>
        <v>78.399999999999991</v>
      </c>
    </row>
    <row r="2" spans="1:2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7</v>
      </c>
      <c r="S2" s="1" t="s">
        <v>0</v>
      </c>
      <c r="T2" s="1" t="s">
        <v>1</v>
      </c>
      <c r="U2" s="1" t="s">
        <v>2</v>
      </c>
      <c r="V2" s="1" t="s">
        <v>3</v>
      </c>
      <c r="W2" s="1" t="s">
        <v>4</v>
      </c>
      <c r="X2" s="1" t="s">
        <v>5</v>
      </c>
      <c r="Y2" s="1" t="s">
        <v>6</v>
      </c>
      <c r="Z2" s="2" t="s">
        <v>7</v>
      </c>
    </row>
    <row r="3" spans="1:27" x14ac:dyDescent="0.25">
      <c r="A3" s="3" t="s">
        <v>505</v>
      </c>
      <c r="B3" s="3" t="s">
        <v>89</v>
      </c>
      <c r="C3" s="4">
        <v>44666.8125</v>
      </c>
      <c r="D3" s="6" t="s">
        <v>506</v>
      </c>
      <c r="E3" s="5" t="s">
        <v>507</v>
      </c>
      <c r="F3" s="7">
        <v>3.7</v>
      </c>
      <c r="G3" s="6">
        <v>1</v>
      </c>
      <c r="H3" s="8">
        <v>9.8000000000000007</v>
      </c>
      <c r="J3" s="3" t="s">
        <v>512</v>
      </c>
      <c r="K3" s="3" t="s">
        <v>513</v>
      </c>
      <c r="L3" s="4">
        <v>44666.666666666664</v>
      </c>
      <c r="M3" s="6" t="s">
        <v>514</v>
      </c>
      <c r="N3" s="5" t="s">
        <v>515</v>
      </c>
      <c r="O3" s="7">
        <v>4.5999999999999996</v>
      </c>
      <c r="P3" s="6">
        <v>1</v>
      </c>
      <c r="Q3" s="8">
        <v>9.8000000000000007</v>
      </c>
      <c r="S3" s="3" t="s">
        <v>518</v>
      </c>
      <c r="T3" s="3" t="s">
        <v>519</v>
      </c>
      <c r="U3" s="4">
        <v>44667.625</v>
      </c>
      <c r="V3" s="5" t="s">
        <v>520</v>
      </c>
      <c r="W3" s="6" t="s">
        <v>521</v>
      </c>
      <c r="X3" s="7">
        <v>3.35</v>
      </c>
      <c r="Y3" s="6">
        <v>1</v>
      </c>
      <c r="Z3" s="8">
        <v>9.8000000000000007</v>
      </c>
    </row>
    <row r="4" spans="1:27" x14ac:dyDescent="0.25">
      <c r="A4" s="3" t="s">
        <v>505</v>
      </c>
      <c r="B4" s="3" t="s">
        <v>89</v>
      </c>
      <c r="C4" s="4">
        <v>44666.8125</v>
      </c>
      <c r="D4" s="6" t="s">
        <v>508</v>
      </c>
      <c r="E4" s="5" t="s">
        <v>509</v>
      </c>
      <c r="F4" s="7">
        <v>3.9</v>
      </c>
      <c r="G4" s="6">
        <v>1</v>
      </c>
      <c r="H4" s="8">
        <v>9.8000000000000007</v>
      </c>
      <c r="J4" s="3" t="s">
        <v>512</v>
      </c>
      <c r="K4" s="3" t="s">
        <v>513</v>
      </c>
      <c r="L4" s="4">
        <v>44667.458333333336</v>
      </c>
      <c r="M4" s="5" t="s">
        <v>516</v>
      </c>
      <c r="N4" s="6" t="s">
        <v>517</v>
      </c>
      <c r="O4" s="7">
        <v>3.45</v>
      </c>
      <c r="P4" s="6">
        <v>0</v>
      </c>
      <c r="Q4" s="8">
        <v>-24.5</v>
      </c>
      <c r="S4" s="3" t="s">
        <v>518</v>
      </c>
      <c r="T4" s="3" t="s">
        <v>519</v>
      </c>
      <c r="U4" s="4">
        <v>44667.625</v>
      </c>
      <c r="V4" s="5" t="s">
        <v>522</v>
      </c>
      <c r="W4" s="6" t="s">
        <v>523</v>
      </c>
      <c r="X4" s="7">
        <v>3.55</v>
      </c>
      <c r="Y4" s="6">
        <v>1</v>
      </c>
      <c r="Z4" s="8">
        <v>9.8000000000000007</v>
      </c>
    </row>
    <row r="5" spans="1:27" x14ac:dyDescent="0.25">
      <c r="A5" s="17"/>
      <c r="B5" s="17"/>
      <c r="C5" s="18"/>
      <c r="D5" s="17"/>
      <c r="E5" s="17"/>
      <c r="F5" s="19"/>
      <c r="G5" s="17"/>
      <c r="H5" s="20"/>
      <c r="J5" s="17"/>
      <c r="K5" s="17"/>
      <c r="L5" s="18"/>
      <c r="M5" s="17"/>
      <c r="N5" s="17"/>
      <c r="O5" s="19"/>
      <c r="P5" s="17"/>
      <c r="Q5" s="20"/>
      <c r="S5" s="3" t="s">
        <v>518</v>
      </c>
      <c r="T5" s="3" t="s">
        <v>519</v>
      </c>
      <c r="U5" s="4">
        <v>44667.625</v>
      </c>
      <c r="V5" s="5" t="s">
        <v>524</v>
      </c>
      <c r="W5" s="6" t="s">
        <v>525</v>
      </c>
      <c r="X5" s="7">
        <v>3.75</v>
      </c>
      <c r="Y5" s="6">
        <v>1</v>
      </c>
      <c r="Z5" s="8">
        <v>9.8000000000000007</v>
      </c>
    </row>
    <row r="6" spans="1:27" x14ac:dyDescent="0.25">
      <c r="A6" s="17"/>
      <c r="B6" s="17"/>
      <c r="C6" s="18"/>
      <c r="D6" s="17"/>
      <c r="E6" s="17"/>
      <c r="F6" s="19"/>
      <c r="G6" s="17"/>
      <c r="H6" s="20"/>
      <c r="J6" s="17"/>
      <c r="K6" s="17"/>
      <c r="L6" s="18"/>
      <c r="M6" s="17"/>
      <c r="N6" s="17"/>
      <c r="O6" s="19"/>
      <c r="P6" s="17"/>
      <c r="Q6" s="20"/>
      <c r="S6" s="3" t="s">
        <v>518</v>
      </c>
      <c r="T6" s="3" t="s">
        <v>519</v>
      </c>
      <c r="U6" s="4">
        <v>44668.59375</v>
      </c>
      <c r="V6" s="6" t="s">
        <v>526</v>
      </c>
      <c r="W6" s="5" t="s">
        <v>527</v>
      </c>
      <c r="X6" s="7">
        <v>3.35</v>
      </c>
      <c r="Y6" s="6">
        <v>1</v>
      </c>
      <c r="Z6" s="8">
        <v>9.8000000000000007</v>
      </c>
    </row>
    <row r="7" spans="1:27" x14ac:dyDescent="0.25">
      <c r="A7" s="17"/>
      <c r="B7" s="17"/>
      <c r="C7" s="18"/>
      <c r="D7" s="17"/>
      <c r="E7" s="17"/>
      <c r="F7" s="19"/>
      <c r="G7" s="17"/>
      <c r="H7" s="20"/>
      <c r="S7" s="25" t="s">
        <v>518</v>
      </c>
      <c r="T7" s="25" t="s">
        <v>519</v>
      </c>
      <c r="U7" s="4">
        <v>44688.552083333336</v>
      </c>
      <c r="V7" s="5" t="s">
        <v>524</v>
      </c>
      <c r="W7" s="6" t="s">
        <v>522</v>
      </c>
      <c r="X7" s="7">
        <v>3.55</v>
      </c>
      <c r="Y7" s="6">
        <v>1</v>
      </c>
      <c r="Z7" s="8">
        <v>9.8000000000000007</v>
      </c>
    </row>
    <row r="8" spans="1:27" x14ac:dyDescent="0.25">
      <c r="A8" s="17"/>
      <c r="B8" s="17"/>
      <c r="C8" s="18"/>
      <c r="D8" s="17"/>
      <c r="E8" s="17"/>
      <c r="F8" s="19"/>
      <c r="G8" s="17"/>
      <c r="H8" s="20"/>
      <c r="S8" s="25" t="s">
        <v>518</v>
      </c>
      <c r="T8" s="25" t="s">
        <v>519</v>
      </c>
      <c r="U8" s="4">
        <v>44691.552083333336</v>
      </c>
      <c r="V8" s="5" t="s">
        <v>524</v>
      </c>
      <c r="W8" s="6" t="s">
        <v>1100</v>
      </c>
      <c r="X8" s="7">
        <v>4.3</v>
      </c>
      <c r="Y8" s="6">
        <v>1</v>
      </c>
      <c r="Z8" s="8">
        <v>9.8000000000000007</v>
      </c>
    </row>
    <row r="9" spans="1:27" x14ac:dyDescent="0.25">
      <c r="A9" s="17"/>
      <c r="B9" s="17"/>
      <c r="C9" s="18"/>
      <c r="D9" s="17"/>
      <c r="E9" s="17"/>
      <c r="F9" s="19"/>
      <c r="G9" s="17"/>
      <c r="H9" s="20"/>
      <c r="S9" s="25" t="s">
        <v>518</v>
      </c>
      <c r="T9" s="25" t="s">
        <v>519</v>
      </c>
      <c r="U9" s="4">
        <v>44692.552083333336</v>
      </c>
      <c r="V9" s="5" t="s">
        <v>522</v>
      </c>
      <c r="W9" s="6" t="s">
        <v>526</v>
      </c>
      <c r="X9" s="7">
        <v>4.2</v>
      </c>
      <c r="Y9" s="6">
        <v>1</v>
      </c>
      <c r="Z9" s="8">
        <v>9.8000000000000007</v>
      </c>
    </row>
    <row r="10" spans="1:27" x14ac:dyDescent="0.25">
      <c r="A10" s="17"/>
      <c r="B10" s="17"/>
      <c r="C10" s="18"/>
      <c r="D10" s="17"/>
      <c r="E10" s="17"/>
      <c r="F10" s="19"/>
      <c r="G10" s="17"/>
      <c r="H10" s="20"/>
      <c r="S10" s="25" t="s">
        <v>518</v>
      </c>
      <c r="T10" s="25" t="s">
        <v>519</v>
      </c>
      <c r="U10" s="4">
        <v>44698.552083333336</v>
      </c>
      <c r="V10" s="6" t="s">
        <v>526</v>
      </c>
      <c r="W10" s="5" t="s">
        <v>524</v>
      </c>
      <c r="X10" s="7">
        <v>3.15</v>
      </c>
      <c r="Y10" s="6">
        <v>1</v>
      </c>
      <c r="Z10" s="8">
        <v>9.8000000000000007</v>
      </c>
    </row>
  </sheetData>
  <conditionalFormatting sqref="I1">
    <cfRule type="cellIs" dxfId="95" priority="5" operator="lessThan">
      <formula>0</formula>
    </cfRule>
    <cfRule type="cellIs" dxfId="94" priority="6" operator="greaterThan">
      <formula>0</formula>
    </cfRule>
  </conditionalFormatting>
  <conditionalFormatting sqref="R1">
    <cfRule type="cellIs" dxfId="93" priority="3" operator="lessThan">
      <formula>0</formula>
    </cfRule>
    <cfRule type="cellIs" dxfId="92" priority="4" operator="greaterThan">
      <formula>0</formula>
    </cfRule>
  </conditionalFormatting>
  <conditionalFormatting sqref="AA1">
    <cfRule type="cellIs" dxfId="91" priority="1" operator="lessThan">
      <formula>0</formula>
    </cfRule>
    <cfRule type="cellIs" dxfId="90" priority="2" operator="greaterThan">
      <formula>0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86D48-6201-47F9-A5B8-E5D134D9AE5C}">
  <sheetPr>
    <tabColor rgb="FFFFFF00"/>
  </sheetPr>
  <dimension ref="A1:R23"/>
  <sheetViews>
    <sheetView workbookViewId="0">
      <selection activeCell="D21" sqref="D21"/>
    </sheetView>
  </sheetViews>
  <sheetFormatPr defaultRowHeight="15" x14ac:dyDescent="0.25"/>
  <cols>
    <col min="2" max="2" width="14.42578125" bestFit="1" customWidth="1"/>
    <col min="3" max="3" width="15.42578125" bestFit="1" customWidth="1"/>
    <col min="4" max="4" width="16.85546875" bestFit="1" customWidth="1"/>
    <col min="5" max="5" width="13.85546875" bestFit="1" customWidth="1"/>
    <col min="6" max="6" width="4.7109375" customWidth="1"/>
    <col min="7" max="7" width="3.85546875" customWidth="1"/>
    <col min="11" max="11" width="18.28515625" bestFit="1" customWidth="1"/>
    <col min="12" max="12" width="15.42578125" bestFit="1" customWidth="1"/>
    <col min="13" max="13" width="16.85546875" bestFit="1" customWidth="1"/>
    <col min="14" max="14" width="18.28515625" bestFit="1" customWidth="1"/>
    <col min="15" max="15" width="5" customWidth="1"/>
    <col min="16" max="16" width="4.42578125" customWidth="1"/>
  </cols>
  <sheetData>
    <row r="1" spans="1:18" x14ac:dyDescent="0.25">
      <c r="F1">
        <f>COUNT(G3:G999999)</f>
        <v>21</v>
      </c>
      <c r="G1">
        <f>SUM(G3:G999999)</f>
        <v>13</v>
      </c>
      <c r="H1" s="9">
        <f>(G1/F1)*100</f>
        <v>61.904761904761905</v>
      </c>
      <c r="I1" s="10">
        <f>SUM(H3:H999999)</f>
        <v>-106.6</v>
      </c>
      <c r="O1">
        <f>COUNT(P3:P999999)</f>
        <v>4</v>
      </c>
      <c r="P1">
        <f>SUM(P2:P999999)</f>
        <v>3</v>
      </c>
      <c r="Q1" s="9">
        <f>(P1/O1)*100</f>
        <v>75</v>
      </c>
      <c r="R1" s="10">
        <f>SUM(Q3:Q999999)</f>
        <v>4.9000000000000021</v>
      </c>
    </row>
    <row r="2" spans="1:1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4" t="s">
        <v>7</v>
      </c>
    </row>
    <row r="3" spans="1:18" x14ac:dyDescent="0.25">
      <c r="A3" s="3" t="s">
        <v>528</v>
      </c>
      <c r="B3" s="3" t="s">
        <v>529</v>
      </c>
      <c r="C3" s="4">
        <v>44659.125</v>
      </c>
      <c r="D3" s="5" t="s">
        <v>530</v>
      </c>
      <c r="E3" s="6" t="s">
        <v>531</v>
      </c>
      <c r="F3" s="7">
        <v>3.15</v>
      </c>
      <c r="G3" s="6">
        <v>1</v>
      </c>
      <c r="H3" s="8">
        <v>9.8000000000000007</v>
      </c>
      <c r="J3" s="3" t="s">
        <v>528</v>
      </c>
      <c r="K3" s="3" t="s">
        <v>546</v>
      </c>
      <c r="L3" s="4">
        <v>44658.958333333336</v>
      </c>
      <c r="M3" s="5" t="s">
        <v>547</v>
      </c>
      <c r="N3" s="6" t="s">
        <v>548</v>
      </c>
      <c r="O3" s="7">
        <v>3.45</v>
      </c>
      <c r="P3" s="6">
        <v>0</v>
      </c>
      <c r="Q3" s="8">
        <v>-24.5</v>
      </c>
    </row>
    <row r="4" spans="1:18" x14ac:dyDescent="0.25">
      <c r="A4" s="3" t="s">
        <v>528</v>
      </c>
      <c r="B4" s="3" t="s">
        <v>529</v>
      </c>
      <c r="C4" s="4">
        <v>44660.041666666664</v>
      </c>
      <c r="D4" s="5" t="s">
        <v>532</v>
      </c>
      <c r="E4" s="6" t="s">
        <v>533</v>
      </c>
      <c r="F4" s="7">
        <v>3.65</v>
      </c>
      <c r="G4" s="6">
        <v>0</v>
      </c>
      <c r="H4" s="8">
        <v>-26.5</v>
      </c>
      <c r="J4" s="3" t="s">
        <v>528</v>
      </c>
      <c r="K4" s="3" t="s">
        <v>546</v>
      </c>
      <c r="L4" s="4">
        <v>44664.958333333336</v>
      </c>
      <c r="M4" s="5" t="s">
        <v>549</v>
      </c>
      <c r="N4" s="6" t="s">
        <v>550</v>
      </c>
      <c r="O4" s="7">
        <v>3.25</v>
      </c>
      <c r="P4" s="6">
        <v>1</v>
      </c>
      <c r="Q4" s="8">
        <v>9.8000000000000007</v>
      </c>
    </row>
    <row r="5" spans="1:18" x14ac:dyDescent="0.25">
      <c r="A5" s="3" t="s">
        <v>528</v>
      </c>
      <c r="B5" s="3" t="s">
        <v>529</v>
      </c>
      <c r="C5" s="4">
        <v>44661.04583333333</v>
      </c>
      <c r="D5" s="5" t="s">
        <v>534</v>
      </c>
      <c r="E5" s="6" t="s">
        <v>535</v>
      </c>
      <c r="F5" s="7">
        <v>3.85</v>
      </c>
      <c r="G5" s="6">
        <v>1</v>
      </c>
      <c r="H5" s="8">
        <v>9.8000000000000007</v>
      </c>
      <c r="J5" s="3" t="s">
        <v>528</v>
      </c>
      <c r="K5" s="3" t="s">
        <v>546</v>
      </c>
      <c r="L5" s="4">
        <v>44665.045138888891</v>
      </c>
      <c r="M5" s="6" t="s">
        <v>551</v>
      </c>
      <c r="N5" s="5" t="s">
        <v>547</v>
      </c>
      <c r="O5" s="7">
        <v>3.45</v>
      </c>
      <c r="P5" s="6">
        <v>1</v>
      </c>
      <c r="Q5" s="8">
        <v>9.8000000000000007</v>
      </c>
    </row>
    <row r="6" spans="1:18" x14ac:dyDescent="0.25">
      <c r="A6" s="3" t="s">
        <v>528</v>
      </c>
      <c r="B6" s="3" t="s">
        <v>529</v>
      </c>
      <c r="C6" s="4">
        <v>44661.125</v>
      </c>
      <c r="D6" s="5" t="s">
        <v>536</v>
      </c>
      <c r="E6" s="6" t="s">
        <v>537</v>
      </c>
      <c r="F6" s="7">
        <v>4.8</v>
      </c>
      <c r="G6" s="6">
        <v>1</v>
      </c>
      <c r="H6" s="8">
        <v>9.8000000000000007</v>
      </c>
      <c r="J6" s="3" t="s">
        <v>528</v>
      </c>
      <c r="K6" s="3" t="s">
        <v>546</v>
      </c>
      <c r="L6" s="4">
        <v>44666.041666666664</v>
      </c>
      <c r="M6" s="5" t="s">
        <v>552</v>
      </c>
      <c r="N6" s="6" t="s">
        <v>553</v>
      </c>
      <c r="O6" s="7">
        <v>3.9</v>
      </c>
      <c r="P6" s="6">
        <v>1</v>
      </c>
      <c r="Q6" s="8">
        <v>9.8000000000000007</v>
      </c>
    </row>
    <row r="7" spans="1:18" x14ac:dyDescent="0.25">
      <c r="A7" s="3" t="s">
        <v>528</v>
      </c>
      <c r="B7" s="3" t="s">
        <v>529</v>
      </c>
      <c r="C7" s="4">
        <v>44662.041666666664</v>
      </c>
      <c r="D7" s="6" t="s">
        <v>538</v>
      </c>
      <c r="E7" s="5" t="s">
        <v>539</v>
      </c>
      <c r="F7" s="7">
        <v>3.65</v>
      </c>
      <c r="G7" s="6">
        <v>1</v>
      </c>
      <c r="H7" s="8">
        <v>9.8000000000000007</v>
      </c>
      <c r="J7" s="17"/>
      <c r="K7" s="17"/>
      <c r="L7" s="18"/>
      <c r="M7" s="17"/>
      <c r="N7" s="17"/>
      <c r="O7" s="19"/>
      <c r="P7" s="17"/>
      <c r="Q7" s="20"/>
    </row>
    <row r="8" spans="1:18" x14ac:dyDescent="0.25">
      <c r="A8" s="3" t="s">
        <v>528</v>
      </c>
      <c r="B8" s="3" t="s">
        <v>529</v>
      </c>
      <c r="C8" s="4">
        <v>44663.125</v>
      </c>
      <c r="D8" s="5" t="s">
        <v>540</v>
      </c>
      <c r="E8" s="6" t="s">
        <v>541</v>
      </c>
      <c r="F8" s="7">
        <v>4.9000000000000004</v>
      </c>
      <c r="G8" s="6">
        <v>0</v>
      </c>
      <c r="H8" s="8">
        <v>-39</v>
      </c>
      <c r="J8" s="17"/>
      <c r="K8" s="17"/>
      <c r="L8" s="18"/>
      <c r="M8" s="17"/>
      <c r="N8" s="17"/>
      <c r="O8" s="19"/>
      <c r="P8" s="17"/>
      <c r="Q8" s="20"/>
    </row>
    <row r="9" spans="1:18" x14ac:dyDescent="0.25">
      <c r="A9" s="3" t="s">
        <v>528</v>
      </c>
      <c r="B9" s="3" t="s">
        <v>529</v>
      </c>
      <c r="C9" s="4">
        <v>44666.125</v>
      </c>
      <c r="D9" s="5" t="s">
        <v>530</v>
      </c>
      <c r="E9" s="6" t="s">
        <v>542</v>
      </c>
      <c r="F9" s="7">
        <v>4.2</v>
      </c>
      <c r="G9" s="6">
        <v>1</v>
      </c>
      <c r="H9" s="8">
        <v>9.8000000000000007</v>
      </c>
      <c r="J9" s="17"/>
      <c r="K9" s="17"/>
      <c r="L9" s="18"/>
      <c r="M9" s="17"/>
      <c r="N9" s="17"/>
      <c r="O9" s="19"/>
      <c r="P9" s="17"/>
      <c r="Q9" s="20"/>
    </row>
    <row r="10" spans="1:18" x14ac:dyDescent="0.25">
      <c r="A10" s="3" t="s">
        <v>528</v>
      </c>
      <c r="B10" s="3" t="s">
        <v>529</v>
      </c>
      <c r="C10" s="4">
        <v>44667.125</v>
      </c>
      <c r="D10" s="6" t="s">
        <v>537</v>
      </c>
      <c r="E10" s="5" t="s">
        <v>540</v>
      </c>
      <c r="F10" s="7">
        <v>3.85</v>
      </c>
      <c r="G10" s="6">
        <v>1</v>
      </c>
      <c r="H10" s="8">
        <v>9.8000000000000007</v>
      </c>
      <c r="J10" s="17"/>
      <c r="K10" s="17"/>
      <c r="L10" s="18"/>
      <c r="M10" s="17"/>
      <c r="N10" s="17"/>
      <c r="O10" s="19"/>
      <c r="P10" s="17"/>
      <c r="Q10" s="20"/>
    </row>
    <row r="11" spans="1:18" x14ac:dyDescent="0.25">
      <c r="A11" s="3" t="s">
        <v>528</v>
      </c>
      <c r="B11" s="3" t="s">
        <v>529</v>
      </c>
      <c r="C11" s="4">
        <v>44667.958333333336</v>
      </c>
      <c r="D11" s="5" t="s">
        <v>543</v>
      </c>
      <c r="E11" s="6" t="s">
        <v>532</v>
      </c>
      <c r="F11" s="7">
        <v>3.5</v>
      </c>
      <c r="G11" s="6">
        <v>1</v>
      </c>
      <c r="H11" s="8">
        <v>9.8000000000000007</v>
      </c>
      <c r="J11" s="17"/>
      <c r="K11" s="17"/>
      <c r="L11" s="18"/>
      <c r="M11" s="17"/>
      <c r="N11" s="17"/>
      <c r="O11" s="19"/>
      <c r="P11" s="17"/>
      <c r="Q11" s="20"/>
    </row>
    <row r="12" spans="1:18" x14ac:dyDescent="0.25">
      <c r="A12" s="3" t="s">
        <v>528</v>
      </c>
      <c r="B12" s="3" t="s">
        <v>529</v>
      </c>
      <c r="C12" s="4">
        <v>44668.041666666664</v>
      </c>
      <c r="D12" s="5" t="s">
        <v>535</v>
      </c>
      <c r="E12" s="6" t="s">
        <v>538</v>
      </c>
      <c r="F12" s="7">
        <v>3.5</v>
      </c>
      <c r="G12" s="6">
        <v>0</v>
      </c>
      <c r="H12" s="8">
        <v>-25</v>
      </c>
    </row>
    <row r="13" spans="1:18" x14ac:dyDescent="0.25">
      <c r="A13" s="3" t="s">
        <v>528</v>
      </c>
      <c r="B13" s="3" t="s">
        <v>529</v>
      </c>
      <c r="C13" s="4">
        <v>44671.041666666664</v>
      </c>
      <c r="D13" s="5" t="s">
        <v>540</v>
      </c>
      <c r="E13" s="6" t="s">
        <v>532</v>
      </c>
      <c r="F13" s="7">
        <v>4</v>
      </c>
      <c r="G13" s="6">
        <v>1</v>
      </c>
      <c r="H13" s="8">
        <v>9.8000000000000007</v>
      </c>
    </row>
    <row r="14" spans="1:18" x14ac:dyDescent="0.25">
      <c r="A14" s="3" t="s">
        <v>528</v>
      </c>
      <c r="B14" s="3" t="s">
        <v>529</v>
      </c>
      <c r="C14" s="4">
        <v>44671.125</v>
      </c>
      <c r="D14" s="5" t="s">
        <v>544</v>
      </c>
      <c r="E14" s="6" t="s">
        <v>537</v>
      </c>
      <c r="F14" s="7">
        <v>3.65</v>
      </c>
      <c r="G14" s="6">
        <v>1</v>
      </c>
      <c r="H14" s="8">
        <v>9.8000000000000007</v>
      </c>
    </row>
    <row r="15" spans="1:18" x14ac:dyDescent="0.25">
      <c r="A15" s="3" t="s">
        <v>528</v>
      </c>
      <c r="B15" s="3" t="s">
        <v>529</v>
      </c>
      <c r="C15" s="4">
        <v>44671.125</v>
      </c>
      <c r="D15" s="5" t="s">
        <v>545</v>
      </c>
      <c r="E15" s="6" t="s">
        <v>541</v>
      </c>
      <c r="F15" s="7">
        <v>3.9</v>
      </c>
      <c r="G15" s="6">
        <v>1</v>
      </c>
      <c r="H15" s="8">
        <v>9.8000000000000007</v>
      </c>
    </row>
    <row r="16" spans="1:18" x14ac:dyDescent="0.25">
      <c r="A16" s="3" t="s">
        <v>528</v>
      </c>
      <c r="B16" s="3" t="s">
        <v>529</v>
      </c>
      <c r="C16" s="4">
        <v>44672.125</v>
      </c>
      <c r="D16" s="5" t="s">
        <v>536</v>
      </c>
      <c r="E16" s="6" t="s">
        <v>543</v>
      </c>
      <c r="F16" s="7">
        <v>4.2</v>
      </c>
      <c r="G16" s="6">
        <v>1</v>
      </c>
      <c r="H16" s="8">
        <v>9.8000000000000007</v>
      </c>
    </row>
    <row r="17" spans="1:8" x14ac:dyDescent="0.25">
      <c r="A17" s="3" t="s">
        <v>528</v>
      </c>
      <c r="B17" s="3" t="s">
        <v>529</v>
      </c>
      <c r="C17" s="4">
        <v>44672.129166666666</v>
      </c>
      <c r="D17" s="5" t="s">
        <v>534</v>
      </c>
      <c r="E17" s="6" t="s">
        <v>530</v>
      </c>
      <c r="F17" s="7">
        <v>3.5</v>
      </c>
      <c r="G17" s="6">
        <v>0</v>
      </c>
      <c r="H17" s="8">
        <v>-25</v>
      </c>
    </row>
    <row r="18" spans="1:8" x14ac:dyDescent="0.25">
      <c r="A18" s="3" t="s">
        <v>528</v>
      </c>
      <c r="B18" s="3" t="s">
        <v>529</v>
      </c>
      <c r="C18" s="4">
        <v>44675.125</v>
      </c>
      <c r="D18" s="5" t="s">
        <v>545</v>
      </c>
      <c r="E18" s="6" t="s">
        <v>533</v>
      </c>
      <c r="F18" s="7">
        <v>3.5</v>
      </c>
      <c r="G18" s="6">
        <v>1</v>
      </c>
      <c r="H18" s="8">
        <v>9.8000000000000007</v>
      </c>
    </row>
    <row r="19" spans="1:8" x14ac:dyDescent="0.25">
      <c r="A19" s="3" t="s">
        <v>528</v>
      </c>
      <c r="B19" s="3" t="s">
        <v>529</v>
      </c>
      <c r="C19" s="4">
        <v>44676.041666666664</v>
      </c>
      <c r="D19" s="5" t="s">
        <v>535</v>
      </c>
      <c r="E19" s="6" t="s">
        <v>543</v>
      </c>
      <c r="F19" s="7">
        <v>3.65</v>
      </c>
      <c r="G19" s="6">
        <v>0</v>
      </c>
      <c r="H19" s="8">
        <v>-26.5</v>
      </c>
    </row>
    <row r="20" spans="1:8" x14ac:dyDescent="0.25">
      <c r="A20" s="3" t="s">
        <v>528</v>
      </c>
      <c r="B20" s="3" t="s">
        <v>529</v>
      </c>
      <c r="C20" s="4">
        <v>44676.129166666666</v>
      </c>
      <c r="D20" s="5" t="s">
        <v>541</v>
      </c>
      <c r="E20" s="6" t="s">
        <v>538</v>
      </c>
      <c r="F20" s="7">
        <v>3.4</v>
      </c>
      <c r="G20" s="6">
        <v>0</v>
      </c>
      <c r="H20" s="8">
        <v>-24</v>
      </c>
    </row>
    <row r="21" spans="1:8" x14ac:dyDescent="0.25">
      <c r="A21" s="25" t="s">
        <v>528</v>
      </c>
      <c r="B21" s="25" t="s">
        <v>529</v>
      </c>
      <c r="C21" s="4">
        <v>44682.04583333333</v>
      </c>
      <c r="D21" s="5" t="s">
        <v>534</v>
      </c>
      <c r="E21" s="6" t="s">
        <v>541</v>
      </c>
      <c r="F21" s="7">
        <v>4.8</v>
      </c>
      <c r="G21" s="6">
        <v>1</v>
      </c>
      <c r="H21" s="8">
        <v>9.8000000000000007</v>
      </c>
    </row>
    <row r="22" spans="1:8" x14ac:dyDescent="0.25">
      <c r="A22" s="25" t="s">
        <v>528</v>
      </c>
      <c r="B22" s="25" t="s">
        <v>529</v>
      </c>
      <c r="C22" s="4">
        <v>44682.125</v>
      </c>
      <c r="D22" s="5" t="s">
        <v>536</v>
      </c>
      <c r="E22" s="6" t="s">
        <v>952</v>
      </c>
      <c r="F22" s="7">
        <v>3.9</v>
      </c>
      <c r="G22" s="6">
        <v>0</v>
      </c>
      <c r="H22" s="8">
        <v>-29</v>
      </c>
    </row>
    <row r="23" spans="1:8" x14ac:dyDescent="0.25">
      <c r="A23" s="25" t="s">
        <v>528</v>
      </c>
      <c r="B23" s="25" t="s">
        <v>529</v>
      </c>
      <c r="C23" s="4">
        <v>44683.083333333336</v>
      </c>
      <c r="D23" s="5" t="s">
        <v>543</v>
      </c>
      <c r="E23" s="6" t="s">
        <v>544</v>
      </c>
      <c r="F23" s="7">
        <v>4.9000000000000004</v>
      </c>
      <c r="G23" s="6">
        <v>0</v>
      </c>
      <c r="H23" s="8">
        <v>-39</v>
      </c>
    </row>
  </sheetData>
  <conditionalFormatting sqref="I1">
    <cfRule type="cellIs" dxfId="89" priority="3" operator="lessThan">
      <formula>0</formula>
    </cfRule>
    <cfRule type="cellIs" dxfId="88" priority="4" operator="greaterThan">
      <formula>0</formula>
    </cfRule>
  </conditionalFormatting>
  <conditionalFormatting sqref="R1">
    <cfRule type="cellIs" dxfId="87" priority="1" operator="lessThan">
      <formula>0</formula>
    </cfRule>
    <cfRule type="cellIs" dxfId="86" priority="2" operator="greaterThan">
      <formula>0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EA77B-315A-4FA0-9874-E1148F44457A}">
  <sheetPr>
    <tabColor rgb="FFFFFF00"/>
  </sheetPr>
  <dimension ref="A1:R20"/>
  <sheetViews>
    <sheetView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N15" sqref="N15"/>
    </sheetView>
  </sheetViews>
  <sheetFormatPr defaultRowHeight="15" x14ac:dyDescent="0.25"/>
  <cols>
    <col min="1" max="1" width="10.5703125" bestFit="1" customWidth="1"/>
    <col min="2" max="2" width="14.42578125" bestFit="1" customWidth="1"/>
    <col min="3" max="3" width="15.42578125" bestFit="1" customWidth="1"/>
    <col min="4" max="5" width="14.5703125" bestFit="1" customWidth="1"/>
    <col min="6" max="6" width="4.7109375" customWidth="1"/>
    <col min="7" max="7" width="3.85546875" customWidth="1"/>
    <col min="10" max="10" width="10.5703125" bestFit="1" customWidth="1"/>
    <col min="11" max="11" width="11.5703125" bestFit="1" customWidth="1"/>
    <col min="12" max="12" width="15.42578125" bestFit="1" customWidth="1"/>
    <col min="13" max="13" width="11.42578125" bestFit="1" customWidth="1"/>
    <col min="14" max="14" width="18.28515625" bestFit="1" customWidth="1"/>
    <col min="15" max="15" width="5" customWidth="1"/>
    <col min="16" max="16" width="4.42578125" customWidth="1"/>
  </cols>
  <sheetData>
    <row r="1" spans="1:18" x14ac:dyDescent="0.25">
      <c r="F1">
        <f>COUNT(G3:G999999)</f>
        <v>18</v>
      </c>
      <c r="G1">
        <f>SUM(G3:G999999)</f>
        <v>15</v>
      </c>
      <c r="H1" s="9">
        <f>(G1/F1)*100</f>
        <v>83.333333333333343</v>
      </c>
      <c r="I1" s="10">
        <f>SUM(H3:H999999)</f>
        <v>51.5</v>
      </c>
      <c r="O1">
        <f>COUNT(P3:P999999)</f>
        <v>18</v>
      </c>
      <c r="P1">
        <f>SUM(P2:P999999)</f>
        <v>13</v>
      </c>
      <c r="Q1" s="9">
        <f>(P1/O1)*100</f>
        <v>72.222222222222214</v>
      </c>
      <c r="R1" s="10">
        <f>SUM(Q3:Q999999)</f>
        <v>-54.600000000000009</v>
      </c>
    </row>
    <row r="2" spans="1:1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4" t="s">
        <v>7</v>
      </c>
    </row>
    <row r="3" spans="1:18" x14ac:dyDescent="0.25">
      <c r="A3" s="3" t="s">
        <v>554</v>
      </c>
      <c r="B3" s="3" t="s">
        <v>555</v>
      </c>
      <c r="C3" s="4">
        <v>44659.791666666664</v>
      </c>
      <c r="D3" s="5" t="s">
        <v>556</v>
      </c>
      <c r="E3" s="6" t="s">
        <v>557</v>
      </c>
      <c r="F3" s="7">
        <v>3.5</v>
      </c>
      <c r="G3" s="6">
        <v>1</v>
      </c>
      <c r="H3" s="8">
        <v>9.8000000000000007</v>
      </c>
      <c r="J3" s="3" t="s">
        <v>554</v>
      </c>
      <c r="K3" s="3" t="s">
        <v>570</v>
      </c>
      <c r="L3" s="4">
        <v>44659.791666666664</v>
      </c>
      <c r="M3" s="5" t="s">
        <v>571</v>
      </c>
      <c r="N3" s="6" t="s">
        <v>572</v>
      </c>
      <c r="O3" s="7">
        <v>4.5</v>
      </c>
      <c r="P3" s="6">
        <v>0</v>
      </c>
      <c r="Q3" s="8">
        <v>-35</v>
      </c>
    </row>
    <row r="4" spans="1:18" x14ac:dyDescent="0.25">
      <c r="A4" s="3" t="s">
        <v>554</v>
      </c>
      <c r="B4" s="3" t="s">
        <v>555</v>
      </c>
      <c r="C4" s="4">
        <v>44660.739583333336</v>
      </c>
      <c r="D4" s="5" t="s">
        <v>558</v>
      </c>
      <c r="E4" s="6" t="s">
        <v>559</v>
      </c>
      <c r="F4" s="7">
        <v>4.9000000000000004</v>
      </c>
      <c r="G4" s="6">
        <v>0</v>
      </c>
      <c r="H4" s="8">
        <v>-39</v>
      </c>
      <c r="J4" s="3" t="s">
        <v>554</v>
      </c>
      <c r="K4" s="3" t="s">
        <v>570</v>
      </c>
      <c r="L4" s="4">
        <v>44659.791666666664</v>
      </c>
      <c r="M4" s="5" t="s">
        <v>573</v>
      </c>
      <c r="N4" s="6" t="s">
        <v>574</v>
      </c>
      <c r="O4" s="7">
        <v>4.7</v>
      </c>
      <c r="P4" s="6">
        <v>1</v>
      </c>
      <c r="Q4" s="8">
        <v>9.8000000000000007</v>
      </c>
    </row>
    <row r="5" spans="1:18" x14ac:dyDescent="0.25">
      <c r="A5" s="3" t="s">
        <v>554</v>
      </c>
      <c r="B5" s="3" t="s">
        <v>555</v>
      </c>
      <c r="C5" s="4">
        <v>44660.833333333336</v>
      </c>
      <c r="D5" s="6" t="s">
        <v>560</v>
      </c>
      <c r="E5" s="5" t="s">
        <v>561</v>
      </c>
      <c r="F5" s="7">
        <v>3.7</v>
      </c>
      <c r="G5" s="6">
        <v>1</v>
      </c>
      <c r="H5" s="8">
        <v>9.8000000000000007</v>
      </c>
      <c r="J5" s="3" t="s">
        <v>554</v>
      </c>
      <c r="K5" s="3" t="s">
        <v>570</v>
      </c>
      <c r="L5" s="4">
        <v>44659.791666666664</v>
      </c>
      <c r="M5" s="6" t="s">
        <v>575</v>
      </c>
      <c r="N5" s="5" t="s">
        <v>576</v>
      </c>
      <c r="O5" s="7">
        <v>4.0999999999999996</v>
      </c>
      <c r="P5" s="6">
        <v>1</v>
      </c>
      <c r="Q5" s="8">
        <v>9.8000000000000007</v>
      </c>
    </row>
    <row r="6" spans="1:18" x14ac:dyDescent="0.25">
      <c r="A6" s="3" t="s">
        <v>554</v>
      </c>
      <c r="B6" s="3" t="s">
        <v>555</v>
      </c>
      <c r="C6" s="4">
        <v>44661.5625</v>
      </c>
      <c r="D6" s="5" t="s">
        <v>562</v>
      </c>
      <c r="E6" s="6" t="s">
        <v>563</v>
      </c>
      <c r="F6" s="7">
        <v>4.7</v>
      </c>
      <c r="G6" s="6">
        <v>1</v>
      </c>
      <c r="H6" s="8">
        <v>9.8000000000000007</v>
      </c>
      <c r="J6" s="3" t="s">
        <v>554</v>
      </c>
      <c r="K6" s="3" t="s">
        <v>570</v>
      </c>
      <c r="L6" s="4">
        <v>44659.791666666664</v>
      </c>
      <c r="M6" s="5" t="s">
        <v>577</v>
      </c>
      <c r="N6" s="6" t="s">
        <v>578</v>
      </c>
      <c r="O6" s="7">
        <v>3.75</v>
      </c>
      <c r="P6" s="6">
        <v>1</v>
      </c>
      <c r="Q6" s="8">
        <v>9.8000000000000007</v>
      </c>
    </row>
    <row r="7" spans="1:18" x14ac:dyDescent="0.25">
      <c r="A7" s="3" t="s">
        <v>554</v>
      </c>
      <c r="B7" s="3" t="s">
        <v>555</v>
      </c>
      <c r="C7" s="4">
        <v>44661.65625</v>
      </c>
      <c r="D7" s="6" t="s">
        <v>564</v>
      </c>
      <c r="E7" s="5" t="s">
        <v>565</v>
      </c>
      <c r="F7" s="7">
        <v>4.7</v>
      </c>
      <c r="G7" s="6">
        <v>1</v>
      </c>
      <c r="H7" s="8">
        <v>9.8000000000000007</v>
      </c>
      <c r="J7" s="3" t="s">
        <v>554</v>
      </c>
      <c r="K7" s="3" t="s">
        <v>570</v>
      </c>
      <c r="L7" s="4">
        <v>44666.791666666664</v>
      </c>
      <c r="M7" s="6" t="s">
        <v>579</v>
      </c>
      <c r="N7" s="5" t="s">
        <v>580</v>
      </c>
      <c r="O7" s="7">
        <v>3.85</v>
      </c>
      <c r="P7" s="6">
        <v>1</v>
      </c>
      <c r="Q7" s="8">
        <v>9.8000000000000007</v>
      </c>
    </row>
    <row r="8" spans="1:18" x14ac:dyDescent="0.25">
      <c r="A8" s="3" t="s">
        <v>554</v>
      </c>
      <c r="B8" s="3" t="s">
        <v>555</v>
      </c>
      <c r="C8" s="4">
        <v>44661.791666666664</v>
      </c>
      <c r="D8" s="6" t="s">
        <v>566</v>
      </c>
      <c r="E8" s="5" t="s">
        <v>567</v>
      </c>
      <c r="F8" s="7">
        <v>4</v>
      </c>
      <c r="G8" s="6">
        <v>1</v>
      </c>
      <c r="H8" s="8">
        <v>9.8000000000000007</v>
      </c>
      <c r="J8" s="3" t="s">
        <v>554</v>
      </c>
      <c r="K8" s="3" t="s">
        <v>570</v>
      </c>
      <c r="L8" s="4">
        <v>44666.791666666664</v>
      </c>
      <c r="M8" s="5" t="s">
        <v>581</v>
      </c>
      <c r="N8" s="6" t="s">
        <v>574</v>
      </c>
      <c r="O8" s="7">
        <v>3.75</v>
      </c>
      <c r="P8" s="6">
        <v>1</v>
      </c>
      <c r="Q8" s="8">
        <v>9.8000000000000007</v>
      </c>
    </row>
    <row r="9" spans="1:18" x14ac:dyDescent="0.25">
      <c r="A9" s="3" t="s">
        <v>554</v>
      </c>
      <c r="B9" s="3" t="s">
        <v>555</v>
      </c>
      <c r="C9" s="4">
        <v>44673.791666666664</v>
      </c>
      <c r="D9" s="5" t="s">
        <v>561</v>
      </c>
      <c r="E9" s="6" t="s">
        <v>568</v>
      </c>
      <c r="F9" s="7">
        <v>4.0999999999999996</v>
      </c>
      <c r="G9" s="6">
        <v>1</v>
      </c>
      <c r="H9" s="8">
        <v>9.8000000000000007</v>
      </c>
      <c r="J9" s="3" t="s">
        <v>554</v>
      </c>
      <c r="K9" s="3" t="s">
        <v>570</v>
      </c>
      <c r="L9" s="4">
        <v>44666.791666666664</v>
      </c>
      <c r="M9" s="5" t="s">
        <v>582</v>
      </c>
      <c r="N9" s="6" t="s">
        <v>583</v>
      </c>
      <c r="O9" s="7">
        <v>3.85</v>
      </c>
      <c r="P9" s="6">
        <v>1</v>
      </c>
      <c r="Q9" s="8">
        <v>9.8000000000000007</v>
      </c>
    </row>
    <row r="10" spans="1:18" x14ac:dyDescent="0.25">
      <c r="A10" s="3" t="s">
        <v>554</v>
      </c>
      <c r="B10" s="3" t="s">
        <v>555</v>
      </c>
      <c r="C10" s="4">
        <v>44675.46875</v>
      </c>
      <c r="D10" s="6" t="s">
        <v>557</v>
      </c>
      <c r="E10" s="5" t="s">
        <v>562</v>
      </c>
      <c r="F10" s="7">
        <v>3.6</v>
      </c>
      <c r="G10" s="6">
        <v>1</v>
      </c>
      <c r="H10" s="8">
        <v>9.8000000000000007</v>
      </c>
      <c r="J10" s="3" t="s">
        <v>554</v>
      </c>
      <c r="K10" s="3" t="s">
        <v>570</v>
      </c>
      <c r="L10" s="4">
        <v>44667.645833333336</v>
      </c>
      <c r="M10" s="5" t="s">
        <v>584</v>
      </c>
      <c r="N10" s="6" t="s">
        <v>572</v>
      </c>
      <c r="O10" s="7">
        <v>4.2</v>
      </c>
      <c r="P10" s="6">
        <v>1</v>
      </c>
      <c r="Q10" s="8">
        <v>9.8000000000000007</v>
      </c>
    </row>
    <row r="11" spans="1:18" x14ac:dyDescent="0.25">
      <c r="A11" s="3" t="s">
        <v>554</v>
      </c>
      <c r="B11" s="3" t="s">
        <v>555</v>
      </c>
      <c r="C11" s="4">
        <v>44675.5625</v>
      </c>
      <c r="D11" s="5" t="s">
        <v>569</v>
      </c>
      <c r="E11" s="6" t="s">
        <v>564</v>
      </c>
      <c r="F11" s="7">
        <v>3.45</v>
      </c>
      <c r="G11" s="6">
        <v>1</v>
      </c>
      <c r="H11" s="8">
        <v>9.8000000000000007</v>
      </c>
      <c r="J11" s="3" t="s">
        <v>554</v>
      </c>
      <c r="K11" s="3" t="s">
        <v>570</v>
      </c>
      <c r="L11" s="4">
        <v>44667.833333333336</v>
      </c>
      <c r="M11" s="5" t="s">
        <v>585</v>
      </c>
      <c r="N11" s="6" t="s">
        <v>586</v>
      </c>
      <c r="O11" s="7">
        <v>3.75</v>
      </c>
      <c r="P11" s="6">
        <v>1</v>
      </c>
      <c r="Q11" s="8">
        <v>9.8000000000000007</v>
      </c>
    </row>
    <row r="12" spans="1:18" x14ac:dyDescent="0.25">
      <c r="A12" s="25" t="s">
        <v>554</v>
      </c>
      <c r="B12" s="25" t="s">
        <v>555</v>
      </c>
      <c r="C12" s="4">
        <v>44680.791666666664</v>
      </c>
      <c r="D12" s="5" t="s">
        <v>558</v>
      </c>
      <c r="E12" s="6" t="s">
        <v>560</v>
      </c>
      <c r="F12" s="7">
        <v>4.4000000000000004</v>
      </c>
      <c r="G12" s="6">
        <v>1</v>
      </c>
      <c r="H12" s="8">
        <v>9.8000000000000007</v>
      </c>
      <c r="J12" s="3" t="s">
        <v>554</v>
      </c>
      <c r="K12" s="3" t="s">
        <v>570</v>
      </c>
      <c r="L12" s="4">
        <v>44673.791666666664</v>
      </c>
      <c r="M12" s="6" t="s">
        <v>587</v>
      </c>
      <c r="N12" s="5" t="s">
        <v>585</v>
      </c>
      <c r="O12" s="7">
        <v>4</v>
      </c>
      <c r="P12" s="6">
        <v>1</v>
      </c>
      <c r="Q12" s="8">
        <v>9.8000000000000007</v>
      </c>
    </row>
    <row r="13" spans="1:18" x14ac:dyDescent="0.25">
      <c r="A13" s="25" t="s">
        <v>554</v>
      </c>
      <c r="B13" s="25" t="s">
        <v>555</v>
      </c>
      <c r="C13" s="4">
        <v>44681.791666666664</v>
      </c>
      <c r="D13" s="6" t="s">
        <v>564</v>
      </c>
      <c r="E13" s="5" t="s">
        <v>561</v>
      </c>
      <c r="F13" s="7">
        <v>3.55</v>
      </c>
      <c r="G13" s="6">
        <v>0</v>
      </c>
      <c r="H13" s="8">
        <v>-25.5</v>
      </c>
      <c r="J13" s="3" t="s">
        <v>554</v>
      </c>
      <c r="K13" s="3" t="s">
        <v>570</v>
      </c>
      <c r="L13" s="4">
        <v>44673.791666666664</v>
      </c>
      <c r="M13" s="5" t="s">
        <v>588</v>
      </c>
      <c r="N13" s="6" t="s">
        <v>571</v>
      </c>
      <c r="O13" s="7">
        <v>3.9</v>
      </c>
      <c r="P13" s="6">
        <v>1</v>
      </c>
      <c r="Q13" s="8">
        <v>9.8000000000000007</v>
      </c>
    </row>
    <row r="14" spans="1:18" x14ac:dyDescent="0.25">
      <c r="A14" s="25" t="s">
        <v>554</v>
      </c>
      <c r="B14" s="25" t="s">
        <v>555</v>
      </c>
      <c r="C14" s="4">
        <v>44682.46875</v>
      </c>
      <c r="D14" s="5" t="s">
        <v>953</v>
      </c>
      <c r="E14" s="6" t="s">
        <v>563</v>
      </c>
      <c r="F14" s="7">
        <v>4.0999999999999996</v>
      </c>
      <c r="G14" s="6">
        <v>0</v>
      </c>
      <c r="H14" s="8">
        <v>-31</v>
      </c>
      <c r="J14" s="3" t="s">
        <v>554</v>
      </c>
      <c r="K14" s="3" t="s">
        <v>570</v>
      </c>
      <c r="L14" s="4">
        <v>44673.791666666664</v>
      </c>
      <c r="M14" s="6" t="s">
        <v>577</v>
      </c>
      <c r="N14" s="5" t="s">
        <v>584</v>
      </c>
      <c r="O14" s="7">
        <v>4.7</v>
      </c>
      <c r="P14" s="6">
        <v>1</v>
      </c>
      <c r="Q14" s="8">
        <v>9.8000000000000007</v>
      </c>
    </row>
    <row r="15" spans="1:18" x14ac:dyDescent="0.25">
      <c r="A15" s="25" t="s">
        <v>554</v>
      </c>
      <c r="B15" s="25" t="s">
        <v>555</v>
      </c>
      <c r="C15" s="4">
        <v>44688.833333333336</v>
      </c>
      <c r="D15" s="6" t="s">
        <v>569</v>
      </c>
      <c r="E15" s="5" t="s">
        <v>568</v>
      </c>
      <c r="F15" s="7">
        <v>3.6</v>
      </c>
      <c r="G15" s="6">
        <v>1</v>
      </c>
      <c r="H15" s="8">
        <v>9.8000000000000007</v>
      </c>
      <c r="J15" s="3" t="s">
        <v>554</v>
      </c>
      <c r="K15" s="3" t="s">
        <v>570</v>
      </c>
      <c r="L15" s="4">
        <v>44673.791666666664</v>
      </c>
      <c r="M15" s="6" t="s">
        <v>574</v>
      </c>
      <c r="N15" s="5" t="s">
        <v>582</v>
      </c>
      <c r="O15" s="7">
        <v>4.2</v>
      </c>
      <c r="P15" s="6">
        <v>1</v>
      </c>
      <c r="Q15" s="8">
        <v>9.8000000000000007</v>
      </c>
    </row>
    <row r="16" spans="1:18" x14ac:dyDescent="0.25">
      <c r="A16" s="25" t="s">
        <v>554</v>
      </c>
      <c r="B16" s="25" t="s">
        <v>555</v>
      </c>
      <c r="C16" s="4">
        <v>44689.46875</v>
      </c>
      <c r="D16" s="5" t="s">
        <v>560</v>
      </c>
      <c r="E16" s="6" t="s">
        <v>556</v>
      </c>
      <c r="F16" s="7">
        <v>3.6</v>
      </c>
      <c r="G16" s="6">
        <v>1</v>
      </c>
      <c r="H16" s="8">
        <v>9.8000000000000007</v>
      </c>
      <c r="J16" s="3" t="s">
        <v>554</v>
      </c>
      <c r="K16" s="3" t="s">
        <v>570</v>
      </c>
      <c r="L16" s="4">
        <v>44675.46875</v>
      </c>
      <c r="M16" s="5" t="s">
        <v>580</v>
      </c>
      <c r="N16" s="6" t="s">
        <v>576</v>
      </c>
      <c r="O16" s="7">
        <v>5</v>
      </c>
      <c r="P16" s="6">
        <v>0</v>
      </c>
      <c r="Q16" s="8">
        <v>-40</v>
      </c>
    </row>
    <row r="17" spans="1:17" x14ac:dyDescent="0.25">
      <c r="A17" s="25" t="s">
        <v>554</v>
      </c>
      <c r="B17" s="25" t="s">
        <v>555</v>
      </c>
      <c r="C17" s="4">
        <v>44689.5625</v>
      </c>
      <c r="D17" s="5" t="s">
        <v>562</v>
      </c>
      <c r="E17" s="6" t="s">
        <v>953</v>
      </c>
      <c r="F17" s="7">
        <v>4.0999999999999996</v>
      </c>
      <c r="G17" s="6">
        <v>1</v>
      </c>
      <c r="H17" s="8">
        <v>9.8000000000000007</v>
      </c>
      <c r="J17" s="25" t="s">
        <v>554</v>
      </c>
      <c r="K17" s="25" t="s">
        <v>570</v>
      </c>
      <c r="L17" s="4">
        <v>44680.791666666664</v>
      </c>
      <c r="M17" s="5" t="s">
        <v>907</v>
      </c>
      <c r="N17" s="6" t="s">
        <v>583</v>
      </c>
      <c r="O17" s="7">
        <v>4.5</v>
      </c>
      <c r="P17" s="6">
        <v>0</v>
      </c>
      <c r="Q17" s="8">
        <v>-35</v>
      </c>
    </row>
    <row r="18" spans="1:17" x14ac:dyDescent="0.25">
      <c r="A18" s="25" t="s">
        <v>554</v>
      </c>
      <c r="B18" s="25" t="s">
        <v>555</v>
      </c>
      <c r="C18" s="4">
        <v>44692.791666666664</v>
      </c>
      <c r="D18" s="5" t="s">
        <v>561</v>
      </c>
      <c r="E18" s="6" t="s">
        <v>569</v>
      </c>
      <c r="F18" s="7">
        <v>4.5999999999999996</v>
      </c>
      <c r="G18" s="6">
        <v>1</v>
      </c>
      <c r="H18" s="8">
        <v>9.8000000000000007</v>
      </c>
      <c r="J18" s="25" t="s">
        <v>554</v>
      </c>
      <c r="K18" s="25" t="s">
        <v>570</v>
      </c>
      <c r="L18" s="4">
        <v>44680.791666666664</v>
      </c>
      <c r="M18" s="6" t="s">
        <v>581</v>
      </c>
      <c r="N18" s="5" t="s">
        <v>573</v>
      </c>
      <c r="O18" s="7">
        <v>4.8</v>
      </c>
      <c r="P18" s="6">
        <v>0</v>
      </c>
      <c r="Q18" s="8">
        <v>-38</v>
      </c>
    </row>
    <row r="19" spans="1:17" x14ac:dyDescent="0.25">
      <c r="A19" s="25" t="s">
        <v>554</v>
      </c>
      <c r="B19" s="25" t="s">
        <v>555</v>
      </c>
      <c r="C19" s="4">
        <v>44696.5625</v>
      </c>
      <c r="D19" s="5" t="s">
        <v>557</v>
      </c>
      <c r="E19" s="6" t="s">
        <v>558</v>
      </c>
      <c r="F19" s="7">
        <v>4</v>
      </c>
      <c r="G19" s="6">
        <v>1</v>
      </c>
      <c r="H19" s="8">
        <v>9.8000000000000007</v>
      </c>
      <c r="J19" s="25" t="s">
        <v>554</v>
      </c>
      <c r="K19" s="25" t="s">
        <v>570</v>
      </c>
      <c r="L19" s="4">
        <v>44680.791666666664</v>
      </c>
      <c r="M19" s="5" t="s">
        <v>574</v>
      </c>
      <c r="N19" s="6" t="s">
        <v>576</v>
      </c>
      <c r="O19" s="7">
        <v>4.3</v>
      </c>
      <c r="P19" s="6">
        <v>1</v>
      </c>
      <c r="Q19" s="8">
        <v>9.8000000000000007</v>
      </c>
    </row>
    <row r="20" spans="1:17" x14ac:dyDescent="0.25">
      <c r="A20" s="25" t="s">
        <v>554</v>
      </c>
      <c r="B20" s="25" t="s">
        <v>555</v>
      </c>
      <c r="C20" s="4">
        <v>44696.5625</v>
      </c>
      <c r="D20" s="5" t="s">
        <v>569</v>
      </c>
      <c r="E20" s="6" t="s">
        <v>563</v>
      </c>
      <c r="F20" s="7">
        <v>4.3</v>
      </c>
      <c r="G20" s="6">
        <v>1</v>
      </c>
      <c r="H20" s="8">
        <v>9.8000000000000007</v>
      </c>
      <c r="J20" s="25" t="s">
        <v>554</v>
      </c>
      <c r="K20" s="25" t="s">
        <v>570</v>
      </c>
      <c r="L20" s="4">
        <v>44687.791666666664</v>
      </c>
      <c r="M20" s="5" t="s">
        <v>584</v>
      </c>
      <c r="N20" s="6" t="s">
        <v>582</v>
      </c>
      <c r="O20" s="7">
        <v>4.4000000000000004</v>
      </c>
      <c r="P20" s="6">
        <v>0</v>
      </c>
      <c r="Q20" s="8">
        <v>-34</v>
      </c>
    </row>
  </sheetData>
  <conditionalFormatting sqref="I1">
    <cfRule type="cellIs" dxfId="85" priority="3" operator="lessThan">
      <formula>0</formula>
    </cfRule>
    <cfRule type="cellIs" dxfId="84" priority="4" operator="greaterThan">
      <formula>0</formula>
    </cfRule>
  </conditionalFormatting>
  <conditionalFormatting sqref="R1">
    <cfRule type="cellIs" dxfId="83" priority="1" operator="lessThan">
      <formula>0</formula>
    </cfRule>
    <cfRule type="cellIs" dxfId="82" priority="2" operator="greaterThan">
      <formula>0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DE751-196B-47A8-B181-8CFAAB983856}">
  <sheetPr>
    <tabColor rgb="FFFFFF00"/>
  </sheetPr>
  <dimension ref="A1:R26"/>
  <sheetViews>
    <sheetView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J13" sqref="J13:Q13"/>
    </sheetView>
  </sheetViews>
  <sheetFormatPr defaultRowHeight="15" x14ac:dyDescent="0.25"/>
  <cols>
    <col min="2" max="2" width="14.42578125" bestFit="1" customWidth="1"/>
    <col min="3" max="3" width="15.42578125" bestFit="1" customWidth="1"/>
    <col min="4" max="5" width="14.5703125" bestFit="1" customWidth="1"/>
    <col min="6" max="6" width="4.7109375" customWidth="1"/>
    <col min="7" max="7" width="3.85546875" customWidth="1"/>
    <col min="11" max="11" width="10.5703125" bestFit="1" customWidth="1"/>
    <col min="12" max="12" width="15.42578125" bestFit="1" customWidth="1"/>
    <col min="13" max="13" width="12.5703125" bestFit="1" customWidth="1"/>
    <col min="14" max="14" width="18.28515625" bestFit="1" customWidth="1"/>
    <col min="15" max="15" width="5" customWidth="1"/>
    <col min="16" max="16" width="4.42578125" customWidth="1"/>
  </cols>
  <sheetData>
    <row r="1" spans="1:18" x14ac:dyDescent="0.25">
      <c r="F1">
        <f>COUNT(G3:G999999)</f>
        <v>24</v>
      </c>
      <c r="G1">
        <f>SUM(G3:G999999)</f>
        <v>19</v>
      </c>
      <c r="H1" s="9">
        <f>(G1/F1)*100</f>
        <v>79.166666666666657</v>
      </c>
      <c r="I1" s="10">
        <f>SUM(H3:H999999)</f>
        <v>29.199999999999989</v>
      </c>
      <c r="O1">
        <f>COUNT(P3:P999999)</f>
        <v>11</v>
      </c>
      <c r="P1">
        <f>SUM(P2:P999999)</f>
        <v>9</v>
      </c>
      <c r="Q1" s="9">
        <f>(P1/O1)*100</f>
        <v>81.818181818181827</v>
      </c>
      <c r="R1" s="10">
        <f>SUM(Q3:Q999999)</f>
        <v>31.700000000000006</v>
      </c>
    </row>
    <row r="2" spans="1:1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4" t="s">
        <v>7</v>
      </c>
    </row>
    <row r="3" spans="1:18" x14ac:dyDescent="0.25">
      <c r="A3" s="3" t="s">
        <v>589</v>
      </c>
      <c r="B3" s="3" t="s">
        <v>590</v>
      </c>
      <c r="C3" s="4">
        <v>44669.708333333336</v>
      </c>
      <c r="D3" s="5" t="s">
        <v>591</v>
      </c>
      <c r="E3" s="6" t="s">
        <v>592</v>
      </c>
      <c r="F3" s="7">
        <v>4.8</v>
      </c>
      <c r="G3" s="6">
        <v>1</v>
      </c>
      <c r="H3" s="8">
        <v>9.8000000000000007</v>
      </c>
      <c r="J3" s="3" t="s">
        <v>589</v>
      </c>
      <c r="K3" s="3" t="s">
        <v>597</v>
      </c>
      <c r="L3" s="4">
        <v>44670.708333333336</v>
      </c>
      <c r="M3" s="5" t="s">
        <v>598</v>
      </c>
      <c r="N3" s="6" t="s">
        <v>599</v>
      </c>
      <c r="O3" s="7">
        <v>4.0999999999999996</v>
      </c>
      <c r="P3" s="6">
        <v>1</v>
      </c>
      <c r="Q3" s="8">
        <v>9.8000000000000007</v>
      </c>
    </row>
    <row r="4" spans="1:18" x14ac:dyDescent="0.25">
      <c r="A4" s="3" t="s">
        <v>589</v>
      </c>
      <c r="B4" s="3" t="s">
        <v>590</v>
      </c>
      <c r="C4" s="4">
        <v>44674.708333333336</v>
      </c>
      <c r="D4" s="5" t="s">
        <v>593</v>
      </c>
      <c r="E4" s="6" t="s">
        <v>594</v>
      </c>
      <c r="F4" s="7">
        <v>4.0999999999999996</v>
      </c>
      <c r="G4" s="6">
        <v>1</v>
      </c>
      <c r="H4" s="8">
        <v>9.8000000000000007</v>
      </c>
      <c r="J4" s="3" t="s">
        <v>589</v>
      </c>
      <c r="K4" s="3" t="s">
        <v>597</v>
      </c>
      <c r="L4" s="4">
        <v>44670.708333333336</v>
      </c>
      <c r="M4" s="5" t="s">
        <v>600</v>
      </c>
      <c r="N4" s="6" t="s">
        <v>601</v>
      </c>
      <c r="O4" s="7">
        <v>4</v>
      </c>
      <c r="P4" s="6">
        <v>0</v>
      </c>
      <c r="Q4" s="8">
        <v>-30</v>
      </c>
    </row>
    <row r="5" spans="1:18" x14ac:dyDescent="0.25">
      <c r="A5" s="3" t="s">
        <v>589</v>
      </c>
      <c r="B5" s="3" t="s">
        <v>590</v>
      </c>
      <c r="C5" s="4">
        <v>44675.708333333336</v>
      </c>
      <c r="D5" s="5" t="s">
        <v>592</v>
      </c>
      <c r="E5" s="6" t="s">
        <v>595</v>
      </c>
      <c r="F5" s="7">
        <v>4.2</v>
      </c>
      <c r="G5" s="6">
        <v>1</v>
      </c>
      <c r="H5" s="8">
        <v>9.8000000000000007</v>
      </c>
      <c r="J5" s="3" t="s">
        <v>589</v>
      </c>
      <c r="K5" s="3" t="s">
        <v>597</v>
      </c>
      <c r="L5" s="4">
        <v>44670.708333333336</v>
      </c>
      <c r="M5" s="5" t="s">
        <v>602</v>
      </c>
      <c r="N5" s="6" t="s">
        <v>603</v>
      </c>
      <c r="O5" s="7">
        <v>4.3</v>
      </c>
      <c r="P5" s="6">
        <v>1</v>
      </c>
      <c r="Q5" s="8">
        <v>9.8000000000000007</v>
      </c>
    </row>
    <row r="6" spans="1:18" x14ac:dyDescent="0.25">
      <c r="A6" s="25" t="s">
        <v>589</v>
      </c>
      <c r="B6" s="25" t="s">
        <v>590</v>
      </c>
      <c r="C6" s="4">
        <v>44679.791666666664</v>
      </c>
      <c r="D6" s="5" t="s">
        <v>592</v>
      </c>
      <c r="E6" s="6" t="s">
        <v>596</v>
      </c>
      <c r="F6" s="7">
        <v>4.4000000000000004</v>
      </c>
      <c r="G6" s="6">
        <v>1</v>
      </c>
      <c r="H6" s="8">
        <v>9.8000000000000007</v>
      </c>
      <c r="J6" s="3" t="s">
        <v>589</v>
      </c>
      <c r="K6" s="3" t="s">
        <v>597</v>
      </c>
      <c r="L6" s="4">
        <v>44670.708333333336</v>
      </c>
      <c r="M6" s="6" t="s">
        <v>604</v>
      </c>
      <c r="N6" s="5" t="s">
        <v>605</v>
      </c>
      <c r="O6" s="7">
        <v>4.9000000000000004</v>
      </c>
      <c r="P6" s="6">
        <v>1</v>
      </c>
      <c r="Q6" s="8">
        <v>9.8000000000000007</v>
      </c>
    </row>
    <row r="7" spans="1:18" x14ac:dyDescent="0.25">
      <c r="A7" s="25" t="s">
        <v>589</v>
      </c>
      <c r="B7" s="25" t="s">
        <v>590</v>
      </c>
      <c r="C7" s="4">
        <v>44688.625</v>
      </c>
      <c r="D7" s="5" t="s">
        <v>1039</v>
      </c>
      <c r="E7" s="6" t="s">
        <v>1040</v>
      </c>
      <c r="F7" s="7">
        <v>3.95</v>
      </c>
      <c r="G7" s="6">
        <v>1</v>
      </c>
      <c r="H7" s="8">
        <v>9.8000000000000007</v>
      </c>
      <c r="J7" s="25" t="s">
        <v>589</v>
      </c>
      <c r="K7" s="25" t="s">
        <v>597</v>
      </c>
      <c r="L7" s="4">
        <v>44689.583333333336</v>
      </c>
      <c r="M7" s="6" t="s">
        <v>603</v>
      </c>
      <c r="N7" s="5" t="s">
        <v>1078</v>
      </c>
      <c r="O7" s="7">
        <v>4</v>
      </c>
      <c r="P7" s="6">
        <v>1</v>
      </c>
      <c r="Q7" s="8">
        <v>9.8000000000000007</v>
      </c>
    </row>
    <row r="8" spans="1:18" x14ac:dyDescent="0.25">
      <c r="A8" s="25" t="s">
        <v>589</v>
      </c>
      <c r="B8" s="25" t="s">
        <v>590</v>
      </c>
      <c r="C8" s="4">
        <v>44688.708333333336</v>
      </c>
      <c r="D8" s="5" t="s">
        <v>591</v>
      </c>
      <c r="E8" s="6" t="s">
        <v>1050</v>
      </c>
      <c r="F8" s="7">
        <v>4.2</v>
      </c>
      <c r="G8" s="6">
        <v>1</v>
      </c>
      <c r="H8" s="8">
        <v>9.8000000000000007</v>
      </c>
      <c r="J8" s="25" t="s">
        <v>589</v>
      </c>
      <c r="K8" s="25" t="s">
        <v>597</v>
      </c>
      <c r="L8" s="4">
        <v>44697.708333333336</v>
      </c>
      <c r="M8" s="5" t="s">
        <v>1210</v>
      </c>
      <c r="N8" s="6" t="s">
        <v>604</v>
      </c>
      <c r="O8" s="7">
        <v>4.4000000000000004</v>
      </c>
      <c r="P8" s="6">
        <v>1</v>
      </c>
      <c r="Q8" s="8">
        <v>9.8000000000000007</v>
      </c>
    </row>
    <row r="9" spans="1:18" x14ac:dyDescent="0.25">
      <c r="A9" s="25" t="s">
        <v>589</v>
      </c>
      <c r="B9" s="25" t="s">
        <v>590</v>
      </c>
      <c r="C9" s="4">
        <v>44689.708333333336</v>
      </c>
      <c r="D9" s="5" t="s">
        <v>595</v>
      </c>
      <c r="E9" s="6" t="s">
        <v>1090</v>
      </c>
      <c r="F9" s="7">
        <v>3.7</v>
      </c>
      <c r="G9" s="6">
        <v>1</v>
      </c>
      <c r="H9" s="8">
        <v>9.8000000000000007</v>
      </c>
      <c r="J9" s="25" t="s">
        <v>589</v>
      </c>
      <c r="K9" s="25" t="s">
        <v>597</v>
      </c>
      <c r="L9" s="4">
        <v>44704.708333333336</v>
      </c>
      <c r="M9" s="5" t="s">
        <v>603</v>
      </c>
      <c r="N9" s="6" t="s">
        <v>599</v>
      </c>
      <c r="O9" s="7">
        <v>3.65</v>
      </c>
      <c r="P9" s="6">
        <v>0</v>
      </c>
      <c r="Q9" s="8">
        <v>-26.5</v>
      </c>
    </row>
    <row r="10" spans="1:18" x14ac:dyDescent="0.25">
      <c r="A10" s="25" t="s">
        <v>589</v>
      </c>
      <c r="B10" s="25" t="s">
        <v>590</v>
      </c>
      <c r="C10" s="4">
        <v>44689.791666666664</v>
      </c>
      <c r="D10" s="5" t="s">
        <v>1092</v>
      </c>
      <c r="E10" s="6" t="s">
        <v>596</v>
      </c>
      <c r="F10" s="7">
        <v>3.5</v>
      </c>
      <c r="G10" s="6">
        <v>0</v>
      </c>
      <c r="H10" s="8">
        <v>-25</v>
      </c>
      <c r="J10" s="25" t="s">
        <v>589</v>
      </c>
      <c r="K10" s="25" t="s">
        <v>597</v>
      </c>
      <c r="L10" s="4">
        <v>44745.583333333336</v>
      </c>
      <c r="M10" s="6" t="s">
        <v>1306</v>
      </c>
      <c r="N10" s="5" t="s">
        <v>1307</v>
      </c>
      <c r="O10" s="7">
        <v>3.65</v>
      </c>
      <c r="P10" s="6">
        <v>1</v>
      </c>
      <c r="Q10" s="8">
        <v>9.8000000000000007</v>
      </c>
    </row>
    <row r="11" spans="1:18" x14ac:dyDescent="0.25">
      <c r="A11" s="25" t="s">
        <v>589</v>
      </c>
      <c r="B11" s="25" t="s">
        <v>590</v>
      </c>
      <c r="C11" s="4">
        <v>44697.708333333336</v>
      </c>
      <c r="D11" s="5" t="s">
        <v>1208</v>
      </c>
      <c r="E11" s="6" t="s">
        <v>1209</v>
      </c>
      <c r="F11" s="7">
        <v>4.9000000000000004</v>
      </c>
      <c r="G11" s="6">
        <v>0</v>
      </c>
      <c r="H11" s="8">
        <v>-39</v>
      </c>
      <c r="J11" s="25" t="s">
        <v>589</v>
      </c>
      <c r="K11" s="25" t="s">
        <v>597</v>
      </c>
      <c r="L11" s="4">
        <v>44745.583333333336</v>
      </c>
      <c r="M11" s="5" t="s">
        <v>604</v>
      </c>
      <c r="N11" s="6" t="s">
        <v>603</v>
      </c>
      <c r="O11" s="7">
        <v>4.0999999999999996</v>
      </c>
      <c r="P11" s="6">
        <v>1</v>
      </c>
      <c r="Q11" s="8">
        <v>9.8000000000000007</v>
      </c>
    </row>
    <row r="12" spans="1:18" x14ac:dyDescent="0.25">
      <c r="A12" s="25" t="s">
        <v>589</v>
      </c>
      <c r="B12" s="25" t="s">
        <v>590</v>
      </c>
      <c r="C12" s="4">
        <v>44697.708333333336</v>
      </c>
      <c r="D12" s="5" t="s">
        <v>1040</v>
      </c>
      <c r="E12" s="6" t="s">
        <v>595</v>
      </c>
      <c r="F12" s="7">
        <v>3.8</v>
      </c>
      <c r="G12" s="6">
        <v>1</v>
      </c>
      <c r="H12" s="8">
        <v>9.8000000000000007</v>
      </c>
      <c r="J12" s="25" t="s">
        <v>589</v>
      </c>
      <c r="K12" s="25" t="s">
        <v>597</v>
      </c>
      <c r="L12" s="4">
        <v>44745.583333333336</v>
      </c>
      <c r="M12" s="5" t="s">
        <v>600</v>
      </c>
      <c r="N12" s="6" t="s">
        <v>598</v>
      </c>
      <c r="O12" s="7">
        <v>4.2</v>
      </c>
      <c r="P12" s="6">
        <v>1</v>
      </c>
      <c r="Q12" s="8">
        <v>9.8000000000000007</v>
      </c>
    </row>
    <row r="13" spans="1:18" x14ac:dyDescent="0.25">
      <c r="A13" s="25" t="s">
        <v>589</v>
      </c>
      <c r="B13" s="25" t="s">
        <v>590</v>
      </c>
      <c r="C13" s="4">
        <v>44697.708333333336</v>
      </c>
      <c r="D13" s="5" t="s">
        <v>592</v>
      </c>
      <c r="E13" s="6" t="s">
        <v>1039</v>
      </c>
      <c r="F13" s="7">
        <v>3.9</v>
      </c>
      <c r="G13" s="6">
        <v>1</v>
      </c>
      <c r="H13" s="8">
        <v>9.8000000000000007</v>
      </c>
      <c r="J13" s="25" t="s">
        <v>589</v>
      </c>
      <c r="K13" s="25" t="s">
        <v>597</v>
      </c>
      <c r="L13" s="4">
        <v>44746.708333333336</v>
      </c>
      <c r="M13" s="6" t="s">
        <v>1311</v>
      </c>
      <c r="N13" s="5" t="s">
        <v>1078</v>
      </c>
      <c r="O13" s="7">
        <v>4.9000000000000004</v>
      </c>
      <c r="P13" s="6">
        <v>1</v>
      </c>
      <c r="Q13" s="8">
        <v>9.8000000000000007</v>
      </c>
    </row>
    <row r="14" spans="1:18" x14ac:dyDescent="0.25">
      <c r="A14" s="25" t="s">
        <v>589</v>
      </c>
      <c r="B14" s="25" t="s">
        <v>590</v>
      </c>
      <c r="C14" s="4">
        <v>44697.708333333336</v>
      </c>
      <c r="D14" s="5" t="s">
        <v>1211</v>
      </c>
      <c r="E14" s="6" t="s">
        <v>594</v>
      </c>
      <c r="F14" s="7">
        <v>5</v>
      </c>
      <c r="G14" s="6">
        <v>1</v>
      </c>
      <c r="H14" s="8">
        <v>9.8000000000000007</v>
      </c>
    </row>
    <row r="15" spans="1:18" x14ac:dyDescent="0.25">
      <c r="A15" s="25" t="s">
        <v>589</v>
      </c>
      <c r="B15" s="25" t="s">
        <v>590</v>
      </c>
      <c r="C15" s="4">
        <v>44697.791666666664</v>
      </c>
      <c r="D15" s="5" t="s">
        <v>1216</v>
      </c>
      <c r="E15" s="6" t="s">
        <v>1092</v>
      </c>
      <c r="F15" s="7">
        <v>4</v>
      </c>
      <c r="G15" s="6">
        <v>0</v>
      </c>
      <c r="H15" s="8">
        <v>-30</v>
      </c>
    </row>
    <row r="16" spans="1:18" x14ac:dyDescent="0.25">
      <c r="A16" s="25" t="s">
        <v>589</v>
      </c>
      <c r="B16" s="25" t="s">
        <v>590</v>
      </c>
      <c r="C16" s="4">
        <v>44702.625</v>
      </c>
      <c r="D16" s="6" t="s">
        <v>594</v>
      </c>
      <c r="E16" s="5" t="s">
        <v>592</v>
      </c>
      <c r="F16" s="7">
        <v>3.75</v>
      </c>
      <c r="G16" s="6">
        <v>1</v>
      </c>
      <c r="H16" s="8">
        <v>9.8000000000000007</v>
      </c>
    </row>
    <row r="17" spans="1:8" x14ac:dyDescent="0.25">
      <c r="A17" s="25" t="s">
        <v>589</v>
      </c>
      <c r="B17" s="25" t="s">
        <v>590</v>
      </c>
      <c r="C17" s="4">
        <v>44703.708333333336</v>
      </c>
      <c r="D17" s="6" t="s">
        <v>595</v>
      </c>
      <c r="E17" s="5" t="s">
        <v>1208</v>
      </c>
      <c r="F17" s="7">
        <v>3.85</v>
      </c>
      <c r="G17" s="6">
        <v>1</v>
      </c>
      <c r="H17" s="8">
        <v>9.8000000000000007</v>
      </c>
    </row>
    <row r="18" spans="1:8" x14ac:dyDescent="0.25">
      <c r="A18" s="25" t="s">
        <v>589</v>
      </c>
      <c r="B18" s="25" t="s">
        <v>590</v>
      </c>
      <c r="C18" s="4">
        <v>44703.708333333336</v>
      </c>
      <c r="D18" s="5" t="s">
        <v>1039</v>
      </c>
      <c r="E18" s="6" t="s">
        <v>596</v>
      </c>
      <c r="F18" s="7">
        <v>4</v>
      </c>
      <c r="G18" s="6">
        <v>1</v>
      </c>
      <c r="H18" s="8">
        <v>9.8000000000000007</v>
      </c>
    </row>
    <row r="19" spans="1:8" x14ac:dyDescent="0.25">
      <c r="A19" s="25" t="s">
        <v>589</v>
      </c>
      <c r="B19" s="25" t="s">
        <v>590</v>
      </c>
      <c r="C19" s="4">
        <v>44706.708333333336</v>
      </c>
      <c r="D19" s="5" t="s">
        <v>1040</v>
      </c>
      <c r="E19" s="6" t="s">
        <v>594</v>
      </c>
      <c r="F19" s="7">
        <v>4.2</v>
      </c>
      <c r="G19" s="6">
        <v>1</v>
      </c>
      <c r="H19" s="8">
        <v>9.8000000000000007</v>
      </c>
    </row>
    <row r="20" spans="1:8" x14ac:dyDescent="0.25">
      <c r="A20" s="25" t="s">
        <v>589</v>
      </c>
      <c r="B20" s="25" t="s">
        <v>590</v>
      </c>
      <c r="C20" s="4">
        <v>44706.708333333336</v>
      </c>
      <c r="D20" s="5" t="s">
        <v>596</v>
      </c>
      <c r="E20" s="6" t="s">
        <v>1264</v>
      </c>
      <c r="F20" s="7">
        <v>4.9000000000000004</v>
      </c>
      <c r="G20" s="6">
        <v>1</v>
      </c>
      <c r="H20" s="8">
        <v>9.8000000000000007</v>
      </c>
    </row>
    <row r="21" spans="1:8" x14ac:dyDescent="0.25">
      <c r="A21" s="25" t="s">
        <v>589</v>
      </c>
      <c r="B21" s="25" t="s">
        <v>590</v>
      </c>
      <c r="C21" s="4">
        <v>44706.791666666664</v>
      </c>
      <c r="D21" s="5" t="s">
        <v>592</v>
      </c>
      <c r="E21" s="6" t="s">
        <v>1216</v>
      </c>
      <c r="F21" s="7">
        <v>3.95</v>
      </c>
      <c r="G21" s="6">
        <v>1</v>
      </c>
      <c r="H21" s="8">
        <v>9.8000000000000007</v>
      </c>
    </row>
    <row r="22" spans="1:8" x14ac:dyDescent="0.25">
      <c r="A22" s="25" t="s">
        <v>589</v>
      </c>
      <c r="B22" s="25" t="s">
        <v>590</v>
      </c>
      <c r="C22" s="4">
        <v>44737.625</v>
      </c>
      <c r="D22" s="6" t="s">
        <v>595</v>
      </c>
      <c r="E22" s="5" t="s">
        <v>1050</v>
      </c>
      <c r="F22" s="7">
        <v>3.85</v>
      </c>
      <c r="G22" s="6">
        <v>1</v>
      </c>
      <c r="H22" s="8">
        <v>9.8000000000000007</v>
      </c>
    </row>
    <row r="23" spans="1:8" x14ac:dyDescent="0.25">
      <c r="A23" s="25" t="s">
        <v>589</v>
      </c>
      <c r="B23" s="25" t="s">
        <v>590</v>
      </c>
      <c r="C23" s="4">
        <v>44744.708333333336</v>
      </c>
      <c r="D23" s="6" t="s">
        <v>1040</v>
      </c>
      <c r="E23" s="5" t="s">
        <v>1208</v>
      </c>
      <c r="F23" s="7">
        <v>4.4000000000000004</v>
      </c>
      <c r="G23" s="6">
        <v>1</v>
      </c>
      <c r="H23" s="8">
        <v>9.8000000000000007</v>
      </c>
    </row>
    <row r="24" spans="1:8" x14ac:dyDescent="0.25">
      <c r="A24" s="25" t="s">
        <v>589</v>
      </c>
      <c r="B24" s="25" t="s">
        <v>590</v>
      </c>
      <c r="C24" s="4">
        <v>44745.708333333336</v>
      </c>
      <c r="D24" s="6" t="s">
        <v>1092</v>
      </c>
      <c r="E24" s="5" t="s">
        <v>591</v>
      </c>
      <c r="F24" s="7">
        <v>4</v>
      </c>
      <c r="G24" s="6">
        <v>0</v>
      </c>
      <c r="H24" s="8">
        <v>-30</v>
      </c>
    </row>
    <row r="25" spans="1:8" x14ac:dyDescent="0.25">
      <c r="A25" s="25" t="s">
        <v>589</v>
      </c>
      <c r="B25" s="25" t="s">
        <v>590</v>
      </c>
      <c r="C25" s="4">
        <v>44745.708333333336</v>
      </c>
      <c r="D25" s="6" t="s">
        <v>1090</v>
      </c>
      <c r="E25" s="5" t="s">
        <v>592</v>
      </c>
      <c r="F25" s="7">
        <v>3.9</v>
      </c>
      <c r="G25" s="6">
        <v>1</v>
      </c>
      <c r="H25" s="8">
        <v>9.8000000000000007</v>
      </c>
    </row>
    <row r="26" spans="1:8" x14ac:dyDescent="0.25">
      <c r="A26" s="25" t="s">
        <v>589</v>
      </c>
      <c r="B26" s="25" t="s">
        <v>590</v>
      </c>
      <c r="C26" s="4">
        <v>44745.791666666664</v>
      </c>
      <c r="D26" s="5" t="s">
        <v>1050</v>
      </c>
      <c r="E26" s="6" t="s">
        <v>1211</v>
      </c>
      <c r="F26" s="7">
        <v>4.3</v>
      </c>
      <c r="G26" s="6">
        <v>0</v>
      </c>
      <c r="H26" s="8">
        <v>-33</v>
      </c>
    </row>
  </sheetData>
  <conditionalFormatting sqref="I1">
    <cfRule type="cellIs" dxfId="81" priority="3" operator="lessThan">
      <formula>0</formula>
    </cfRule>
    <cfRule type="cellIs" dxfId="80" priority="4" operator="greaterThan">
      <formula>0</formula>
    </cfRule>
  </conditionalFormatting>
  <conditionalFormatting sqref="R1">
    <cfRule type="cellIs" dxfId="79" priority="1" operator="lessThan">
      <formula>0</formula>
    </cfRule>
    <cfRule type="cellIs" dxfId="78" priority="2" operator="greaterThan">
      <formula>0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1AE95-3BC6-46BA-B7BA-678D80471E89}">
  <sheetPr>
    <tabColor rgb="FFFFFF00"/>
  </sheetPr>
  <dimension ref="A1:R27"/>
  <sheetViews>
    <sheetView topLeftCell="B1" workbookViewId="0">
      <pane xSplit="7" ySplit="1" topLeftCell="I5" activePane="bottomRight" state="frozen"/>
      <selection activeCell="B1" sqref="B1"/>
      <selection pane="topRight" activeCell="I1" sqref="I1"/>
      <selection pane="bottomLeft" activeCell="B2" sqref="B2"/>
      <selection pane="bottomRight" activeCell="J27" sqref="J27:Q27"/>
    </sheetView>
  </sheetViews>
  <sheetFormatPr defaultRowHeight="15" x14ac:dyDescent="0.25"/>
  <cols>
    <col min="2" max="2" width="14.42578125" bestFit="1" customWidth="1"/>
    <col min="3" max="3" width="15.42578125" bestFit="1" customWidth="1"/>
    <col min="4" max="5" width="16" bestFit="1" customWidth="1"/>
    <col min="6" max="6" width="4.7109375" customWidth="1"/>
    <col min="7" max="7" width="3.85546875" customWidth="1"/>
    <col min="12" max="12" width="15.42578125" bestFit="1" customWidth="1"/>
    <col min="13" max="13" width="13.42578125" bestFit="1" customWidth="1"/>
    <col min="14" max="14" width="18.28515625" bestFit="1" customWidth="1"/>
    <col min="15" max="15" width="5" customWidth="1"/>
    <col min="16" max="16" width="4.42578125" customWidth="1"/>
  </cols>
  <sheetData>
    <row r="1" spans="1:18" x14ac:dyDescent="0.25">
      <c r="F1">
        <f>COUNT(G3:G999999)</f>
        <v>8</v>
      </c>
      <c r="G1">
        <f>SUM(G3:G999999)</f>
        <v>7</v>
      </c>
      <c r="H1" s="9">
        <f>(G1/F1)*100</f>
        <v>87.5</v>
      </c>
      <c r="I1" s="10">
        <f>SUM(H3:H999999)</f>
        <v>37.599999999999994</v>
      </c>
      <c r="O1">
        <f>COUNT(P3:P999999)</f>
        <v>25</v>
      </c>
      <c r="P1">
        <f>SUM(P2:P999999)</f>
        <v>21</v>
      </c>
      <c r="Q1" s="9">
        <f>(P1/O1)*100</f>
        <v>84</v>
      </c>
      <c r="R1" s="10">
        <f>SUM(Q3:Q999999)</f>
        <v>93.299999999999969</v>
      </c>
    </row>
    <row r="2" spans="1:1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7</v>
      </c>
    </row>
    <row r="3" spans="1:18" x14ac:dyDescent="0.25">
      <c r="A3" s="3" t="s">
        <v>606</v>
      </c>
      <c r="B3" s="3" t="s">
        <v>117</v>
      </c>
      <c r="C3" s="4">
        <v>44660.052083333336</v>
      </c>
      <c r="D3" s="5" t="s">
        <v>607</v>
      </c>
      <c r="E3" s="6" t="s">
        <v>608</v>
      </c>
      <c r="F3" s="7">
        <v>4</v>
      </c>
      <c r="G3" s="6">
        <v>1</v>
      </c>
      <c r="H3" s="8">
        <v>9.8000000000000007</v>
      </c>
      <c r="J3" s="3" t="s">
        <v>611</v>
      </c>
      <c r="K3" s="3" t="s">
        <v>612</v>
      </c>
      <c r="L3" s="4">
        <v>44660.895833333336</v>
      </c>
      <c r="M3" s="5" t="s">
        <v>613</v>
      </c>
      <c r="N3" s="6" t="s">
        <v>614</v>
      </c>
      <c r="O3" s="7">
        <v>4.5</v>
      </c>
      <c r="P3" s="6">
        <v>0</v>
      </c>
      <c r="Q3" s="8">
        <v>-35</v>
      </c>
    </row>
    <row r="4" spans="1:18" x14ac:dyDescent="0.25">
      <c r="A4" s="3" t="s">
        <v>606</v>
      </c>
      <c r="B4" s="3" t="s">
        <v>117</v>
      </c>
      <c r="C4" s="4">
        <v>44670.052083333336</v>
      </c>
      <c r="D4" s="5" t="s">
        <v>609</v>
      </c>
      <c r="E4" s="6" t="s">
        <v>610</v>
      </c>
      <c r="F4" s="7">
        <v>3.4</v>
      </c>
      <c r="G4" s="6">
        <v>1</v>
      </c>
      <c r="H4" s="8">
        <v>9.8000000000000007</v>
      </c>
      <c r="J4" s="3" t="s">
        <v>611</v>
      </c>
      <c r="K4" s="3" t="s">
        <v>612</v>
      </c>
      <c r="L4" s="4">
        <v>44661.041666666664</v>
      </c>
      <c r="M4" s="5" t="s">
        <v>615</v>
      </c>
      <c r="N4" s="6" t="s">
        <v>616</v>
      </c>
      <c r="O4" s="7">
        <v>5</v>
      </c>
      <c r="P4" s="6">
        <v>1</v>
      </c>
      <c r="Q4" s="8">
        <v>9.8000000000000007</v>
      </c>
    </row>
    <row r="5" spans="1:18" x14ac:dyDescent="0.25">
      <c r="A5" s="25" t="s">
        <v>606</v>
      </c>
      <c r="B5" s="25" t="s">
        <v>117</v>
      </c>
      <c r="C5" s="4">
        <v>44682.03125</v>
      </c>
      <c r="D5" s="5" t="s">
        <v>954</v>
      </c>
      <c r="E5" s="6" t="s">
        <v>608</v>
      </c>
      <c r="F5" s="7">
        <v>3.85</v>
      </c>
      <c r="G5" s="6">
        <v>1</v>
      </c>
      <c r="H5" s="8">
        <v>9.8000000000000007</v>
      </c>
      <c r="J5" s="3" t="s">
        <v>611</v>
      </c>
      <c r="K5" s="3" t="s">
        <v>612</v>
      </c>
      <c r="L5" s="4">
        <v>44662</v>
      </c>
      <c r="M5" s="6" t="s">
        <v>617</v>
      </c>
      <c r="N5" s="5" t="s">
        <v>618</v>
      </c>
      <c r="O5" s="7">
        <v>3.65</v>
      </c>
      <c r="P5" s="6">
        <v>1</v>
      </c>
      <c r="Q5" s="8">
        <v>9.8000000000000007</v>
      </c>
    </row>
    <row r="6" spans="1:18" x14ac:dyDescent="0.25">
      <c r="A6" s="25" t="s">
        <v>606</v>
      </c>
      <c r="B6" s="25" t="s">
        <v>117</v>
      </c>
      <c r="C6" s="4">
        <v>44689.010416666664</v>
      </c>
      <c r="D6" s="5" t="s">
        <v>1062</v>
      </c>
      <c r="E6" s="6" t="s">
        <v>607</v>
      </c>
      <c r="F6" s="7">
        <v>3.6</v>
      </c>
      <c r="G6" s="6">
        <v>1</v>
      </c>
      <c r="H6" s="8">
        <v>9.8000000000000007</v>
      </c>
      <c r="J6" s="3" t="s">
        <v>611</v>
      </c>
      <c r="K6" s="3" t="s">
        <v>612</v>
      </c>
      <c r="L6" s="4">
        <v>44666.791666666664</v>
      </c>
      <c r="M6" s="5" t="s">
        <v>616</v>
      </c>
      <c r="N6" s="6" t="s">
        <v>613</v>
      </c>
      <c r="O6" s="7">
        <v>3.8</v>
      </c>
      <c r="P6" s="6">
        <v>1</v>
      </c>
      <c r="Q6" s="8">
        <v>9.8000000000000007</v>
      </c>
    </row>
    <row r="7" spans="1:18" x14ac:dyDescent="0.25">
      <c r="A7" s="25" t="s">
        <v>606</v>
      </c>
      <c r="B7" s="25" t="s">
        <v>117</v>
      </c>
      <c r="C7" s="4">
        <v>44697.010416666664</v>
      </c>
      <c r="D7" s="6" t="s">
        <v>610</v>
      </c>
      <c r="E7" s="5" t="s">
        <v>607</v>
      </c>
      <c r="F7" s="7">
        <v>3.55</v>
      </c>
      <c r="G7" s="6">
        <v>1</v>
      </c>
      <c r="H7" s="8">
        <v>9.8000000000000007</v>
      </c>
      <c r="J7" s="3" t="s">
        <v>611</v>
      </c>
      <c r="K7" s="3" t="s">
        <v>612</v>
      </c>
      <c r="L7" s="4">
        <v>44667.895833333336</v>
      </c>
      <c r="M7" s="5" t="s">
        <v>619</v>
      </c>
      <c r="N7" s="6" t="s">
        <v>620</v>
      </c>
      <c r="O7" s="7">
        <v>4.3</v>
      </c>
      <c r="P7" s="6">
        <v>1</v>
      </c>
      <c r="Q7" s="8">
        <v>9.8000000000000007</v>
      </c>
    </row>
    <row r="8" spans="1:18" x14ac:dyDescent="0.25">
      <c r="A8" s="25" t="s">
        <v>606</v>
      </c>
      <c r="B8" s="25" t="s">
        <v>117</v>
      </c>
      <c r="C8" s="4">
        <v>44698.041666666664</v>
      </c>
      <c r="D8" s="5" t="s">
        <v>1217</v>
      </c>
      <c r="E8" s="6" t="s">
        <v>1218</v>
      </c>
      <c r="F8" s="7">
        <v>4</v>
      </c>
      <c r="G8" s="6">
        <v>1</v>
      </c>
      <c r="H8" s="8">
        <v>9.8000000000000007</v>
      </c>
      <c r="J8" s="3" t="s">
        <v>611</v>
      </c>
      <c r="K8" s="3" t="s">
        <v>612</v>
      </c>
      <c r="L8" s="4">
        <v>44674.041666666664</v>
      </c>
      <c r="M8" s="5" t="s">
        <v>615</v>
      </c>
      <c r="N8" s="6" t="s">
        <v>619</v>
      </c>
      <c r="O8" s="7">
        <v>3.9</v>
      </c>
      <c r="P8" s="6">
        <v>1</v>
      </c>
      <c r="Q8" s="8">
        <v>9.8000000000000007</v>
      </c>
    </row>
    <row r="9" spans="1:18" x14ac:dyDescent="0.25">
      <c r="A9" s="25" t="s">
        <v>606</v>
      </c>
      <c r="B9" s="25" t="s">
        <v>117</v>
      </c>
      <c r="C9" s="4">
        <v>44704.010416666664</v>
      </c>
      <c r="D9" s="5" t="s">
        <v>1062</v>
      </c>
      <c r="E9" s="6" t="s">
        <v>608</v>
      </c>
      <c r="F9" s="7">
        <v>4.3</v>
      </c>
      <c r="G9" s="6">
        <v>1</v>
      </c>
      <c r="H9" s="8">
        <v>9.8000000000000007</v>
      </c>
      <c r="J9" s="3" t="s">
        <v>611</v>
      </c>
      <c r="K9" s="3" t="s">
        <v>612</v>
      </c>
      <c r="L9" s="4">
        <v>44675</v>
      </c>
      <c r="M9" s="5" t="s">
        <v>613</v>
      </c>
      <c r="N9" s="6" t="s">
        <v>621</v>
      </c>
      <c r="O9" s="7">
        <v>4.9000000000000004</v>
      </c>
      <c r="P9" s="6">
        <v>1</v>
      </c>
      <c r="Q9" s="8">
        <v>9.8000000000000007</v>
      </c>
    </row>
    <row r="10" spans="1:18" x14ac:dyDescent="0.25">
      <c r="A10" s="25" t="s">
        <v>606</v>
      </c>
      <c r="B10" s="25" t="s">
        <v>117</v>
      </c>
      <c r="C10" s="4">
        <v>44735.010416666664</v>
      </c>
      <c r="D10" s="6" t="s">
        <v>608</v>
      </c>
      <c r="E10" s="5" t="s">
        <v>607</v>
      </c>
      <c r="F10" s="7">
        <v>4.0999999999999996</v>
      </c>
      <c r="G10" s="6">
        <v>0</v>
      </c>
      <c r="H10" s="8">
        <v>-31</v>
      </c>
      <c r="J10" s="25" t="s">
        <v>611</v>
      </c>
      <c r="K10" s="25" t="s">
        <v>612</v>
      </c>
      <c r="L10" s="4">
        <v>44688.895833333336</v>
      </c>
      <c r="M10" s="5" t="s">
        <v>1060</v>
      </c>
      <c r="N10" s="6" t="s">
        <v>616</v>
      </c>
      <c r="O10" s="7">
        <v>3.65</v>
      </c>
      <c r="P10" s="6">
        <v>1</v>
      </c>
      <c r="Q10" s="8">
        <v>9.8000000000000007</v>
      </c>
    </row>
    <row r="11" spans="1:18" x14ac:dyDescent="0.25">
      <c r="J11" s="25" t="s">
        <v>611</v>
      </c>
      <c r="K11" s="25" t="s">
        <v>612</v>
      </c>
      <c r="L11" s="4">
        <v>44689.0625</v>
      </c>
      <c r="M11" s="5" t="s">
        <v>1063</v>
      </c>
      <c r="N11" s="6" t="s">
        <v>1064</v>
      </c>
      <c r="O11" s="7">
        <v>3.45</v>
      </c>
      <c r="P11" s="6">
        <v>1</v>
      </c>
      <c r="Q11" s="8">
        <v>9.8000000000000007</v>
      </c>
    </row>
    <row r="12" spans="1:18" x14ac:dyDescent="0.25">
      <c r="J12" s="25" t="s">
        <v>611</v>
      </c>
      <c r="K12" s="25" t="s">
        <v>612</v>
      </c>
      <c r="L12" s="4">
        <v>44694.895833333336</v>
      </c>
      <c r="M12" s="5" t="s">
        <v>618</v>
      </c>
      <c r="N12" s="6" t="s">
        <v>1128</v>
      </c>
      <c r="O12" s="7">
        <v>4.5</v>
      </c>
      <c r="P12" s="6">
        <v>1</v>
      </c>
      <c r="Q12" s="8">
        <v>9.8000000000000007</v>
      </c>
    </row>
    <row r="13" spans="1:18" x14ac:dyDescent="0.25">
      <c r="J13" s="25" t="s">
        <v>611</v>
      </c>
      <c r="K13" s="25" t="s">
        <v>612</v>
      </c>
      <c r="L13" s="4">
        <v>44696.041666666664</v>
      </c>
      <c r="M13" s="5" t="s">
        <v>1158</v>
      </c>
      <c r="N13" s="6" t="s">
        <v>1063</v>
      </c>
      <c r="O13" s="7">
        <v>3.75</v>
      </c>
      <c r="P13" s="6">
        <v>1</v>
      </c>
      <c r="Q13" s="8">
        <v>9.8000000000000007</v>
      </c>
    </row>
    <row r="14" spans="1:18" x14ac:dyDescent="0.25">
      <c r="J14" s="25" t="s">
        <v>611</v>
      </c>
      <c r="K14" s="25" t="s">
        <v>612</v>
      </c>
      <c r="L14" s="4">
        <v>44696.802083333336</v>
      </c>
      <c r="M14" s="5" t="s">
        <v>616</v>
      </c>
      <c r="N14" s="6" t="s">
        <v>1200</v>
      </c>
      <c r="O14" s="7">
        <v>3.55</v>
      </c>
      <c r="P14" s="6">
        <v>1</v>
      </c>
      <c r="Q14" s="8">
        <v>9.8000000000000007</v>
      </c>
    </row>
    <row r="15" spans="1:18" x14ac:dyDescent="0.25">
      <c r="J15" s="25" t="s">
        <v>611</v>
      </c>
      <c r="K15" s="25" t="s">
        <v>612</v>
      </c>
      <c r="L15" s="4">
        <v>44697</v>
      </c>
      <c r="M15" s="5" t="s">
        <v>1207</v>
      </c>
      <c r="N15" s="6" t="s">
        <v>615</v>
      </c>
      <c r="O15" s="7">
        <v>3.4</v>
      </c>
      <c r="P15" s="6">
        <v>0</v>
      </c>
      <c r="Q15" s="8">
        <v>-24</v>
      </c>
    </row>
    <row r="16" spans="1:18" x14ac:dyDescent="0.25">
      <c r="J16" s="25" t="s">
        <v>611</v>
      </c>
      <c r="K16" s="25" t="s">
        <v>612</v>
      </c>
      <c r="L16" s="4">
        <v>44703.895833333336</v>
      </c>
      <c r="M16" s="6" t="s">
        <v>1260</v>
      </c>
      <c r="N16" s="5" t="s">
        <v>618</v>
      </c>
      <c r="O16" s="7">
        <v>3.7</v>
      </c>
      <c r="P16" s="6">
        <v>1</v>
      </c>
      <c r="Q16" s="8">
        <v>9.8000000000000007</v>
      </c>
    </row>
    <row r="17" spans="10:17" x14ac:dyDescent="0.25">
      <c r="J17" s="25" t="s">
        <v>611</v>
      </c>
      <c r="K17" s="25" t="s">
        <v>612</v>
      </c>
      <c r="L17" s="4">
        <v>44710.708333333336</v>
      </c>
      <c r="M17" s="6" t="s">
        <v>1271</v>
      </c>
      <c r="N17" s="5" t="s">
        <v>620</v>
      </c>
      <c r="O17" s="7">
        <v>3.7</v>
      </c>
      <c r="P17" s="6">
        <v>1</v>
      </c>
      <c r="Q17" s="8">
        <v>9.8000000000000007</v>
      </c>
    </row>
    <row r="18" spans="10:17" x14ac:dyDescent="0.25">
      <c r="J18" s="25" t="s">
        <v>611</v>
      </c>
      <c r="K18" s="25" t="s">
        <v>612</v>
      </c>
      <c r="L18" s="4">
        <v>44711.895833333336</v>
      </c>
      <c r="M18" s="5" t="s">
        <v>1207</v>
      </c>
      <c r="N18" s="6" t="s">
        <v>616</v>
      </c>
      <c r="O18" s="7">
        <v>4.2</v>
      </c>
      <c r="P18" s="6">
        <v>1</v>
      </c>
      <c r="Q18" s="8">
        <v>9.8000000000000007</v>
      </c>
    </row>
    <row r="19" spans="10:17" x14ac:dyDescent="0.25">
      <c r="J19" s="25" t="s">
        <v>611</v>
      </c>
      <c r="K19" s="25" t="s">
        <v>612</v>
      </c>
      <c r="L19" s="4">
        <v>44712.041666666664</v>
      </c>
      <c r="M19" s="5" t="s">
        <v>1158</v>
      </c>
      <c r="N19" s="6" t="s">
        <v>615</v>
      </c>
      <c r="O19" s="7">
        <v>3.65</v>
      </c>
      <c r="P19" s="6">
        <v>1</v>
      </c>
      <c r="Q19" s="8">
        <v>9.8000000000000007</v>
      </c>
    </row>
    <row r="20" spans="10:17" x14ac:dyDescent="0.25">
      <c r="J20" s="25" t="s">
        <v>611</v>
      </c>
      <c r="K20" s="25" t="s">
        <v>612</v>
      </c>
      <c r="L20" s="4">
        <v>44712.875</v>
      </c>
      <c r="M20" s="5" t="s">
        <v>1064</v>
      </c>
      <c r="N20" s="6" t="s">
        <v>613</v>
      </c>
      <c r="O20" s="7">
        <v>3.6</v>
      </c>
      <c r="P20" s="6">
        <v>1</v>
      </c>
      <c r="Q20" s="8">
        <v>9.8000000000000007</v>
      </c>
    </row>
    <row r="21" spans="10:17" x14ac:dyDescent="0.25">
      <c r="J21" s="25" t="s">
        <v>611</v>
      </c>
      <c r="K21" s="25" t="s">
        <v>612</v>
      </c>
      <c r="L21" s="4">
        <v>44736.895833333336</v>
      </c>
      <c r="M21" s="5" t="s">
        <v>1064</v>
      </c>
      <c r="N21" s="6" t="s">
        <v>621</v>
      </c>
      <c r="O21" s="7">
        <v>3.9</v>
      </c>
      <c r="P21" s="6">
        <v>1</v>
      </c>
      <c r="Q21" s="8">
        <v>9.8000000000000007</v>
      </c>
    </row>
    <row r="22" spans="10:17" x14ac:dyDescent="0.25">
      <c r="J22" s="25" t="s">
        <v>611</v>
      </c>
      <c r="K22" s="25" t="s">
        <v>612</v>
      </c>
      <c r="L22" s="4">
        <v>44737.895833333336</v>
      </c>
      <c r="M22" s="5" t="s">
        <v>619</v>
      </c>
      <c r="N22" s="6" t="s">
        <v>616</v>
      </c>
      <c r="O22" s="7">
        <v>4.9000000000000004</v>
      </c>
      <c r="P22" s="6">
        <v>1</v>
      </c>
      <c r="Q22" s="8">
        <v>9.8000000000000007</v>
      </c>
    </row>
    <row r="23" spans="10:17" x14ac:dyDescent="0.25">
      <c r="J23" s="25" t="s">
        <v>611</v>
      </c>
      <c r="K23" s="25" t="s">
        <v>612</v>
      </c>
      <c r="L23" s="4">
        <v>44738.791666666664</v>
      </c>
      <c r="M23" s="6" t="s">
        <v>1297</v>
      </c>
      <c r="N23" s="5" t="s">
        <v>615</v>
      </c>
      <c r="O23" s="7">
        <v>3.75</v>
      </c>
      <c r="P23" s="6">
        <v>0</v>
      </c>
      <c r="Q23" s="8">
        <v>-27.5</v>
      </c>
    </row>
    <row r="24" spans="10:17" x14ac:dyDescent="0.25">
      <c r="J24" s="25" t="s">
        <v>611</v>
      </c>
      <c r="K24" s="25" t="s">
        <v>612</v>
      </c>
      <c r="L24" s="4">
        <v>44739</v>
      </c>
      <c r="M24" s="5" t="s">
        <v>1158</v>
      </c>
      <c r="N24" s="6" t="s">
        <v>1260</v>
      </c>
      <c r="O24" s="7">
        <v>4.5999999999999996</v>
      </c>
      <c r="P24" s="6">
        <v>1</v>
      </c>
      <c r="Q24" s="8">
        <v>9.8000000000000007</v>
      </c>
    </row>
    <row r="25" spans="10:17" x14ac:dyDescent="0.25">
      <c r="J25" s="25" t="s">
        <v>611</v>
      </c>
      <c r="K25" s="25" t="s">
        <v>612</v>
      </c>
      <c r="L25" s="4">
        <v>44745.875</v>
      </c>
      <c r="M25" s="6" t="s">
        <v>616</v>
      </c>
      <c r="N25" s="5" t="s">
        <v>618</v>
      </c>
      <c r="O25" s="7">
        <v>3.6</v>
      </c>
      <c r="P25" s="6">
        <v>0</v>
      </c>
      <c r="Q25" s="8">
        <v>-26</v>
      </c>
    </row>
    <row r="26" spans="10:17" x14ac:dyDescent="0.25">
      <c r="J26" s="25" t="s">
        <v>611</v>
      </c>
      <c r="K26" s="25" t="s">
        <v>612</v>
      </c>
      <c r="L26" s="4">
        <v>44745.875</v>
      </c>
      <c r="M26" s="6" t="s">
        <v>1200</v>
      </c>
      <c r="N26" s="5" t="s">
        <v>1207</v>
      </c>
      <c r="O26" s="7">
        <v>3.55</v>
      </c>
      <c r="P26" s="6">
        <v>1</v>
      </c>
      <c r="Q26" s="8">
        <v>9.8000000000000007</v>
      </c>
    </row>
    <row r="27" spans="10:17" x14ac:dyDescent="0.25">
      <c r="J27" s="25" t="s">
        <v>611</v>
      </c>
      <c r="K27" s="25" t="s">
        <v>612</v>
      </c>
      <c r="L27" s="4">
        <v>44746.083333333336</v>
      </c>
      <c r="M27" s="5" t="s">
        <v>1060</v>
      </c>
      <c r="N27" s="6" t="s">
        <v>1064</v>
      </c>
      <c r="O27" s="7">
        <v>4.5</v>
      </c>
      <c r="P27" s="6">
        <v>1</v>
      </c>
      <c r="Q27" s="8">
        <v>9.8000000000000007</v>
      </c>
    </row>
  </sheetData>
  <conditionalFormatting sqref="I1">
    <cfRule type="cellIs" dxfId="77" priority="3" operator="lessThan">
      <formula>0</formula>
    </cfRule>
    <cfRule type="cellIs" dxfId="76" priority="4" operator="greaterThan">
      <formula>0</formula>
    </cfRule>
  </conditionalFormatting>
  <conditionalFormatting sqref="R1">
    <cfRule type="cellIs" dxfId="75" priority="1" operator="lessThan">
      <formula>0</formula>
    </cfRule>
    <cfRule type="cellIs" dxfId="74" priority="2" operator="greaterThan">
      <formula>0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9CE47-015B-498E-BADD-927C503D5C59}">
  <sheetPr>
    <tabColor rgb="FFFFFF00"/>
  </sheetPr>
  <dimension ref="A1:R16"/>
  <sheetViews>
    <sheetView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D15" sqref="D15"/>
    </sheetView>
  </sheetViews>
  <sheetFormatPr defaultRowHeight="15" x14ac:dyDescent="0.25"/>
  <cols>
    <col min="2" max="2" width="14.42578125" bestFit="1" customWidth="1"/>
    <col min="3" max="3" width="15.42578125" bestFit="1" customWidth="1"/>
    <col min="4" max="4" width="15.28515625" bestFit="1" customWidth="1"/>
    <col min="5" max="5" width="15.140625" bestFit="1" customWidth="1"/>
    <col min="6" max="6" width="4.7109375" customWidth="1"/>
    <col min="7" max="7" width="3.85546875" customWidth="1"/>
    <col min="12" max="12" width="15.42578125" bestFit="1" customWidth="1"/>
    <col min="13" max="13" width="14.7109375" bestFit="1" customWidth="1"/>
    <col min="14" max="14" width="18.28515625" bestFit="1" customWidth="1"/>
    <col min="15" max="15" width="5" customWidth="1"/>
    <col min="16" max="16" width="4.42578125" customWidth="1"/>
  </cols>
  <sheetData>
    <row r="1" spans="1:18" x14ac:dyDescent="0.25">
      <c r="F1">
        <f>COUNT(G3:G999999)</f>
        <v>14</v>
      </c>
      <c r="G1">
        <f>SUM(G3:G999999)</f>
        <v>9</v>
      </c>
      <c r="H1" s="9">
        <f>(G1/F1)*100</f>
        <v>64.285714285714292</v>
      </c>
      <c r="I1" s="10">
        <f>SUM(H3:H999999)</f>
        <v>-52.3</v>
      </c>
      <c r="O1">
        <f>COUNT(P3:P999999)</f>
        <v>7</v>
      </c>
      <c r="P1">
        <f>SUM(P2:P999999)</f>
        <v>4</v>
      </c>
      <c r="Q1" s="9">
        <f>(P1/O1)*100</f>
        <v>57.142857142857139</v>
      </c>
      <c r="R1" s="10">
        <f>SUM(Q3:Q999999)</f>
        <v>-39.300000000000011</v>
      </c>
    </row>
    <row r="2" spans="1:1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7</v>
      </c>
    </row>
    <row r="3" spans="1:18" x14ac:dyDescent="0.25">
      <c r="A3" s="3" t="s">
        <v>622</v>
      </c>
      <c r="B3" s="3" t="s">
        <v>623</v>
      </c>
      <c r="C3" s="4">
        <v>44659.708333333336</v>
      </c>
      <c r="D3" s="5" t="s">
        <v>624</v>
      </c>
      <c r="E3" s="6" t="s">
        <v>625</v>
      </c>
      <c r="F3" s="7">
        <v>3.6</v>
      </c>
      <c r="G3" s="6">
        <v>1</v>
      </c>
      <c r="H3" s="8">
        <v>9.8000000000000007</v>
      </c>
      <c r="J3" s="3" t="s">
        <v>622</v>
      </c>
      <c r="K3" s="3" t="s">
        <v>435</v>
      </c>
      <c r="L3" s="4">
        <v>44659.708333333336</v>
      </c>
      <c r="M3" s="6" t="s">
        <v>634</v>
      </c>
      <c r="N3" s="5" t="s">
        <v>635</v>
      </c>
      <c r="O3" s="7">
        <v>3.25</v>
      </c>
      <c r="P3" s="6">
        <v>0</v>
      </c>
      <c r="Q3" s="8">
        <v>-22.5</v>
      </c>
    </row>
    <row r="4" spans="1:18" x14ac:dyDescent="0.25">
      <c r="A4" s="3" t="s">
        <v>622</v>
      </c>
      <c r="B4" s="3" t="s">
        <v>623</v>
      </c>
      <c r="C4" s="4">
        <v>44659.8125</v>
      </c>
      <c r="D4" s="5" t="s">
        <v>626</v>
      </c>
      <c r="E4" s="6" t="s">
        <v>627</v>
      </c>
      <c r="F4" s="7">
        <v>4.2</v>
      </c>
      <c r="G4" s="6">
        <v>1</v>
      </c>
      <c r="H4" s="8">
        <v>9.8000000000000007</v>
      </c>
      <c r="J4" s="3" t="s">
        <v>622</v>
      </c>
      <c r="K4" s="3" t="s">
        <v>435</v>
      </c>
      <c r="L4" s="4">
        <v>44662.708333333336</v>
      </c>
      <c r="M4" s="5" t="s">
        <v>636</v>
      </c>
      <c r="N4" s="6" t="s">
        <v>637</v>
      </c>
      <c r="O4" s="7">
        <v>3.7</v>
      </c>
      <c r="P4" s="6">
        <v>0</v>
      </c>
      <c r="Q4" s="8">
        <v>-27</v>
      </c>
    </row>
    <row r="5" spans="1:18" x14ac:dyDescent="0.25">
      <c r="A5" s="3" t="s">
        <v>622</v>
      </c>
      <c r="B5" s="3" t="s">
        <v>623</v>
      </c>
      <c r="C5" s="4">
        <v>44662.708333333336</v>
      </c>
      <c r="D5" s="5" t="s">
        <v>628</v>
      </c>
      <c r="E5" s="6" t="s">
        <v>629</v>
      </c>
      <c r="F5" s="7">
        <v>3.75</v>
      </c>
      <c r="G5" s="6">
        <v>0</v>
      </c>
      <c r="H5" s="8">
        <v>-27.5</v>
      </c>
      <c r="J5" s="3" t="s">
        <v>622</v>
      </c>
      <c r="K5" s="3" t="s">
        <v>435</v>
      </c>
      <c r="L5" s="4">
        <v>44665.708333333336</v>
      </c>
      <c r="M5" s="5" t="s">
        <v>638</v>
      </c>
      <c r="N5" s="6" t="s">
        <v>634</v>
      </c>
      <c r="O5" s="7">
        <v>3.9</v>
      </c>
      <c r="P5" s="6">
        <v>0</v>
      </c>
      <c r="Q5" s="8">
        <v>-29</v>
      </c>
    </row>
    <row r="6" spans="1:18" x14ac:dyDescent="0.25">
      <c r="A6" s="3" t="s">
        <v>622</v>
      </c>
      <c r="B6" s="3" t="s">
        <v>623</v>
      </c>
      <c r="C6" s="4">
        <v>44667.6875</v>
      </c>
      <c r="D6" s="6" t="s">
        <v>629</v>
      </c>
      <c r="E6" s="5" t="s">
        <v>626</v>
      </c>
      <c r="F6" s="7">
        <v>3.55</v>
      </c>
      <c r="G6" s="6">
        <v>1</v>
      </c>
      <c r="H6" s="8">
        <v>9.8000000000000007</v>
      </c>
      <c r="J6" s="3" t="s">
        <v>622</v>
      </c>
      <c r="K6" s="3" t="s">
        <v>435</v>
      </c>
      <c r="L6" s="4">
        <v>44665.708333333336</v>
      </c>
      <c r="M6" s="5" t="s">
        <v>639</v>
      </c>
      <c r="N6" s="6" t="s">
        <v>640</v>
      </c>
      <c r="O6" s="7">
        <v>4.8</v>
      </c>
      <c r="P6" s="6">
        <v>1</v>
      </c>
      <c r="Q6" s="8">
        <v>9.8000000000000007</v>
      </c>
    </row>
    <row r="7" spans="1:18" x14ac:dyDescent="0.25">
      <c r="A7" s="3" t="s">
        <v>622</v>
      </c>
      <c r="B7" s="3" t="s">
        <v>623</v>
      </c>
      <c r="C7" s="4">
        <v>44667.791666666664</v>
      </c>
      <c r="D7" s="6" t="s">
        <v>627</v>
      </c>
      <c r="E7" s="5" t="s">
        <v>630</v>
      </c>
      <c r="F7" s="7">
        <v>4.5</v>
      </c>
      <c r="G7" s="6">
        <v>1</v>
      </c>
      <c r="H7" s="8">
        <v>9.8000000000000007</v>
      </c>
      <c r="J7" s="16" t="s">
        <v>622</v>
      </c>
      <c r="K7" s="16" t="s">
        <v>435</v>
      </c>
      <c r="L7" s="4">
        <v>44678.708333333336</v>
      </c>
      <c r="M7" s="5" t="s">
        <v>641</v>
      </c>
      <c r="N7" s="6" t="s">
        <v>642</v>
      </c>
      <c r="O7" s="7">
        <v>3.5</v>
      </c>
      <c r="P7" s="6">
        <v>1</v>
      </c>
      <c r="Q7" s="8">
        <v>9.8000000000000007</v>
      </c>
    </row>
    <row r="8" spans="1:18" x14ac:dyDescent="0.25">
      <c r="A8" s="3" t="s">
        <v>622</v>
      </c>
      <c r="B8" s="3" t="s">
        <v>623</v>
      </c>
      <c r="C8" s="4">
        <v>44674.583333333336</v>
      </c>
      <c r="D8" s="5" t="s">
        <v>631</v>
      </c>
      <c r="E8" s="6" t="s">
        <v>632</v>
      </c>
      <c r="F8" s="7">
        <v>4</v>
      </c>
      <c r="G8" s="6">
        <v>1</v>
      </c>
      <c r="H8" s="8">
        <v>9.8000000000000007</v>
      </c>
      <c r="J8" s="25" t="s">
        <v>622</v>
      </c>
      <c r="K8" s="25" t="s">
        <v>435</v>
      </c>
      <c r="L8" s="4">
        <v>44703.486111111109</v>
      </c>
      <c r="M8" s="6" t="s">
        <v>1251</v>
      </c>
      <c r="N8" s="5" t="s">
        <v>634</v>
      </c>
      <c r="O8" s="7">
        <v>3.15</v>
      </c>
      <c r="P8" s="6">
        <v>1</v>
      </c>
      <c r="Q8" s="8">
        <v>9.8000000000000007</v>
      </c>
    </row>
    <row r="9" spans="1:18" x14ac:dyDescent="0.25">
      <c r="A9" s="3" t="s">
        <v>622</v>
      </c>
      <c r="B9" s="3" t="s">
        <v>623</v>
      </c>
      <c r="C9" s="4">
        <v>44676.75</v>
      </c>
      <c r="D9" s="5" t="s">
        <v>633</v>
      </c>
      <c r="E9" s="6" t="s">
        <v>627</v>
      </c>
      <c r="F9" s="7">
        <v>3.75</v>
      </c>
      <c r="G9" s="6">
        <v>1</v>
      </c>
      <c r="H9" s="8">
        <v>9.8000000000000007</v>
      </c>
      <c r="J9" s="25" t="s">
        <v>622</v>
      </c>
      <c r="K9" s="25" t="s">
        <v>435</v>
      </c>
      <c r="L9" s="4">
        <v>44703.486111111109</v>
      </c>
      <c r="M9" s="5" t="s">
        <v>637</v>
      </c>
      <c r="N9" s="6" t="s">
        <v>1252</v>
      </c>
      <c r="O9" s="7">
        <v>3.9</v>
      </c>
      <c r="P9" s="6">
        <v>1</v>
      </c>
      <c r="Q9" s="8">
        <v>9.8000000000000007</v>
      </c>
    </row>
    <row r="10" spans="1:18" x14ac:dyDescent="0.25">
      <c r="A10" s="25" t="s">
        <v>622</v>
      </c>
      <c r="B10" s="25" t="s">
        <v>623</v>
      </c>
      <c r="C10" s="4">
        <v>44680.8125</v>
      </c>
      <c r="D10" s="5" t="s">
        <v>908</v>
      </c>
      <c r="E10" s="6" t="s">
        <v>628</v>
      </c>
      <c r="F10" s="7">
        <v>3.3</v>
      </c>
      <c r="G10" s="6">
        <v>0</v>
      </c>
      <c r="H10" s="8">
        <v>-23</v>
      </c>
    </row>
    <row r="11" spans="1:18" x14ac:dyDescent="0.25">
      <c r="A11" s="25" t="s">
        <v>622</v>
      </c>
      <c r="B11" s="25" t="s">
        <v>623</v>
      </c>
      <c r="C11" s="4">
        <v>44681.791666666664</v>
      </c>
      <c r="D11" s="6" t="s">
        <v>625</v>
      </c>
      <c r="E11" s="5" t="s">
        <v>932</v>
      </c>
      <c r="F11" s="7">
        <v>3.4</v>
      </c>
      <c r="G11" s="6">
        <v>1</v>
      </c>
      <c r="H11" s="8">
        <v>9.8000000000000007</v>
      </c>
    </row>
    <row r="12" spans="1:18" x14ac:dyDescent="0.25">
      <c r="A12" s="25" t="s">
        <v>622</v>
      </c>
      <c r="B12" s="25" t="s">
        <v>623</v>
      </c>
      <c r="C12" s="4">
        <v>44687.8125</v>
      </c>
      <c r="D12" s="5" t="s">
        <v>932</v>
      </c>
      <c r="E12" s="6" t="s">
        <v>908</v>
      </c>
      <c r="F12" s="7">
        <v>3.6</v>
      </c>
      <c r="G12" s="6">
        <v>1</v>
      </c>
      <c r="H12" s="8">
        <v>9.8000000000000007</v>
      </c>
    </row>
    <row r="13" spans="1:18" x14ac:dyDescent="0.25">
      <c r="A13" s="25" t="s">
        <v>622</v>
      </c>
      <c r="B13" s="25" t="s">
        <v>623</v>
      </c>
      <c r="C13" s="4">
        <v>44688.6875</v>
      </c>
      <c r="D13" s="6" t="s">
        <v>631</v>
      </c>
      <c r="E13" s="5" t="s">
        <v>626</v>
      </c>
      <c r="F13" s="7">
        <v>3.8</v>
      </c>
      <c r="G13" s="6">
        <v>0</v>
      </c>
      <c r="H13" s="8">
        <v>-28</v>
      </c>
    </row>
    <row r="14" spans="1:18" x14ac:dyDescent="0.25">
      <c r="A14" s="25" t="s">
        <v>622</v>
      </c>
      <c r="B14" s="25" t="s">
        <v>623</v>
      </c>
      <c r="C14" s="4">
        <v>44688.791666666664</v>
      </c>
      <c r="D14" s="5" t="s">
        <v>633</v>
      </c>
      <c r="E14" s="6" t="s">
        <v>629</v>
      </c>
      <c r="F14" s="7">
        <v>4.4000000000000004</v>
      </c>
      <c r="G14" s="6">
        <v>0</v>
      </c>
      <c r="H14" s="8">
        <v>-34</v>
      </c>
    </row>
    <row r="15" spans="1:18" x14ac:dyDescent="0.25">
      <c r="A15" s="25" t="s">
        <v>622</v>
      </c>
      <c r="B15" s="25" t="s">
        <v>623</v>
      </c>
      <c r="C15" s="4">
        <v>44694.708333333336</v>
      </c>
      <c r="D15" s="5" t="s">
        <v>1120</v>
      </c>
      <c r="E15" s="6" t="s">
        <v>627</v>
      </c>
      <c r="F15" s="7">
        <v>3.85</v>
      </c>
      <c r="G15" s="6">
        <v>1</v>
      </c>
      <c r="H15" s="8">
        <v>9.8000000000000007</v>
      </c>
    </row>
    <row r="16" spans="1:18" x14ac:dyDescent="0.25">
      <c r="A16" s="25" t="s">
        <v>622</v>
      </c>
      <c r="B16" s="25" t="s">
        <v>623</v>
      </c>
      <c r="C16" s="4">
        <v>44702.6875</v>
      </c>
      <c r="D16" s="5" t="s">
        <v>1238</v>
      </c>
      <c r="E16" s="6" t="s">
        <v>628</v>
      </c>
      <c r="F16" s="7">
        <v>3.8</v>
      </c>
      <c r="G16" s="6">
        <v>0</v>
      </c>
      <c r="H16" s="8">
        <v>-28</v>
      </c>
    </row>
  </sheetData>
  <conditionalFormatting sqref="I1">
    <cfRule type="cellIs" dxfId="73" priority="3" operator="lessThan">
      <formula>0</formula>
    </cfRule>
    <cfRule type="cellIs" dxfId="72" priority="4" operator="greaterThan">
      <formula>0</formula>
    </cfRule>
  </conditionalFormatting>
  <conditionalFormatting sqref="R1">
    <cfRule type="cellIs" dxfId="71" priority="1" operator="lessThan">
      <formula>0</formula>
    </cfRule>
    <cfRule type="cellIs" dxfId="70" priority="2" operator="greaterThan">
      <formula>0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E512E-0BC2-4BE4-A304-0D414A227D47}">
  <sheetPr>
    <tabColor rgb="FFFFFF00"/>
  </sheetPr>
  <dimension ref="A1:R20"/>
  <sheetViews>
    <sheetView workbookViewId="0">
      <selection activeCell="D19" sqref="D19"/>
    </sheetView>
  </sheetViews>
  <sheetFormatPr defaultRowHeight="15" x14ac:dyDescent="0.25"/>
  <cols>
    <col min="2" max="2" width="14.42578125" bestFit="1" customWidth="1"/>
    <col min="3" max="3" width="15.42578125" bestFit="1" customWidth="1"/>
    <col min="4" max="4" width="15.28515625" bestFit="1" customWidth="1"/>
    <col min="5" max="5" width="15.140625" bestFit="1" customWidth="1"/>
    <col min="6" max="6" width="4.7109375" customWidth="1"/>
    <col min="7" max="7" width="3.85546875" customWidth="1"/>
    <col min="11" max="11" width="12.7109375" bestFit="1" customWidth="1"/>
    <col min="12" max="12" width="15.42578125" bestFit="1" customWidth="1"/>
    <col min="13" max="13" width="13.42578125" bestFit="1" customWidth="1"/>
    <col min="14" max="14" width="18.28515625" bestFit="1" customWidth="1"/>
    <col min="15" max="15" width="5" customWidth="1"/>
    <col min="16" max="16" width="4.42578125" customWidth="1"/>
  </cols>
  <sheetData>
    <row r="1" spans="1:18" x14ac:dyDescent="0.25">
      <c r="F1">
        <f>COUNT(G3:G999999)</f>
        <v>18</v>
      </c>
      <c r="G1">
        <f>SUM(G3:G999999)</f>
        <v>13</v>
      </c>
      <c r="H1" s="9">
        <f>(G1/F1)*100</f>
        <v>72.222222222222214</v>
      </c>
      <c r="I1" s="10">
        <f>SUM(H3:H999999)</f>
        <v>-15.099999999999998</v>
      </c>
      <c r="O1">
        <f>COUNT(P3:P999999)</f>
        <v>11</v>
      </c>
      <c r="P1">
        <f>SUM(P2:P999999)</f>
        <v>11</v>
      </c>
      <c r="Q1" s="9">
        <f>(P1/O1)*100</f>
        <v>100</v>
      </c>
      <c r="R1" s="10">
        <f>SUM(Q3:Q999999)</f>
        <v>107.79999999999998</v>
      </c>
    </row>
    <row r="2" spans="1:1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7</v>
      </c>
    </row>
    <row r="3" spans="1:18" x14ac:dyDescent="0.25">
      <c r="A3" s="3" t="s">
        <v>643</v>
      </c>
      <c r="B3" s="3" t="s">
        <v>644</v>
      </c>
      <c r="C3" s="4">
        <v>44659.84375</v>
      </c>
      <c r="D3" s="5" t="s">
        <v>645</v>
      </c>
      <c r="E3" s="6" t="s">
        <v>646</v>
      </c>
      <c r="F3" s="7">
        <v>3.9</v>
      </c>
      <c r="G3" s="6">
        <v>1</v>
      </c>
      <c r="H3" s="8">
        <v>9.8000000000000007</v>
      </c>
      <c r="J3" s="3" t="s">
        <v>643</v>
      </c>
      <c r="K3" s="3" t="s">
        <v>657</v>
      </c>
      <c r="L3" s="4">
        <v>44660.458333333336</v>
      </c>
      <c r="M3" s="5" t="s">
        <v>658</v>
      </c>
      <c r="N3" s="6" t="s">
        <v>659</v>
      </c>
      <c r="O3" s="7">
        <v>3.5</v>
      </c>
      <c r="P3" s="6">
        <v>1</v>
      </c>
      <c r="Q3" s="8">
        <v>9.8000000000000007</v>
      </c>
    </row>
    <row r="4" spans="1:18" x14ac:dyDescent="0.25">
      <c r="A4" s="3" t="s">
        <v>643</v>
      </c>
      <c r="B4" s="3" t="s">
        <v>644</v>
      </c>
      <c r="C4" s="4">
        <v>44661.75</v>
      </c>
      <c r="D4" s="6" t="s">
        <v>647</v>
      </c>
      <c r="E4" s="5" t="s">
        <v>648</v>
      </c>
      <c r="F4" s="7">
        <v>5</v>
      </c>
      <c r="G4" s="6">
        <v>1</v>
      </c>
      <c r="H4" s="8">
        <v>9.8000000000000007</v>
      </c>
      <c r="J4" s="3" t="s">
        <v>643</v>
      </c>
      <c r="K4" s="3" t="s">
        <v>657</v>
      </c>
      <c r="L4" s="4">
        <v>44666.458333333336</v>
      </c>
      <c r="M4" s="5" t="s">
        <v>660</v>
      </c>
      <c r="N4" s="6" t="s">
        <v>661</v>
      </c>
      <c r="O4" s="7">
        <v>4.8</v>
      </c>
      <c r="P4" s="6">
        <v>1</v>
      </c>
      <c r="Q4" s="8">
        <v>9.8000000000000007</v>
      </c>
    </row>
    <row r="5" spans="1:18" x14ac:dyDescent="0.25">
      <c r="A5" s="3" t="s">
        <v>643</v>
      </c>
      <c r="B5" s="3" t="s">
        <v>644</v>
      </c>
      <c r="C5" s="4">
        <v>44661.854166666664</v>
      </c>
      <c r="D5" s="6" t="s">
        <v>649</v>
      </c>
      <c r="E5" s="5" t="s">
        <v>650</v>
      </c>
      <c r="F5" s="7">
        <v>3.55</v>
      </c>
      <c r="G5" s="6">
        <v>1</v>
      </c>
      <c r="H5" s="8">
        <v>9.8000000000000007</v>
      </c>
      <c r="J5" s="3" t="s">
        <v>643</v>
      </c>
      <c r="K5" s="3" t="s">
        <v>657</v>
      </c>
      <c r="L5" s="4">
        <v>44668.645833333336</v>
      </c>
      <c r="M5" s="5" t="s">
        <v>662</v>
      </c>
      <c r="N5" s="6" t="s">
        <v>663</v>
      </c>
      <c r="O5" s="7">
        <v>3.8</v>
      </c>
      <c r="P5" s="6">
        <v>1</v>
      </c>
      <c r="Q5" s="8">
        <v>9.8000000000000007</v>
      </c>
    </row>
    <row r="6" spans="1:18" x14ac:dyDescent="0.25">
      <c r="A6" s="3" t="s">
        <v>643</v>
      </c>
      <c r="B6" s="3" t="s">
        <v>644</v>
      </c>
      <c r="C6" s="4">
        <v>44666.854166666664</v>
      </c>
      <c r="D6" s="5" t="s">
        <v>647</v>
      </c>
      <c r="E6" s="6" t="s">
        <v>651</v>
      </c>
      <c r="F6" s="7">
        <v>3.85</v>
      </c>
      <c r="G6" s="6">
        <v>1</v>
      </c>
      <c r="H6" s="8">
        <v>9.8000000000000007</v>
      </c>
      <c r="J6" s="25" t="s">
        <v>643</v>
      </c>
      <c r="K6" s="25" t="s">
        <v>657</v>
      </c>
      <c r="L6" s="4">
        <v>44681.802083333336</v>
      </c>
      <c r="M6" s="5" t="s">
        <v>935</v>
      </c>
      <c r="N6" s="6" t="s">
        <v>661</v>
      </c>
      <c r="O6" s="7">
        <v>3.05</v>
      </c>
      <c r="P6" s="6">
        <v>1</v>
      </c>
      <c r="Q6" s="8">
        <v>9.8000000000000007</v>
      </c>
    </row>
    <row r="7" spans="1:18" x14ac:dyDescent="0.25">
      <c r="A7" s="3" t="s">
        <v>643</v>
      </c>
      <c r="B7" s="3" t="s">
        <v>644</v>
      </c>
      <c r="C7" s="4">
        <v>44667.645833333336</v>
      </c>
      <c r="D7" s="5" t="s">
        <v>646</v>
      </c>
      <c r="E7" s="6" t="s">
        <v>652</v>
      </c>
      <c r="F7" s="7">
        <v>3.45</v>
      </c>
      <c r="G7" s="6">
        <v>1</v>
      </c>
      <c r="H7" s="8">
        <v>9.8000000000000007</v>
      </c>
      <c r="J7" s="25" t="s">
        <v>643</v>
      </c>
      <c r="K7" s="25" t="s">
        <v>657</v>
      </c>
      <c r="L7" s="4">
        <v>44682.53125</v>
      </c>
      <c r="M7" s="5" t="s">
        <v>955</v>
      </c>
      <c r="N7" s="6" t="s">
        <v>956</v>
      </c>
      <c r="O7" s="7">
        <v>3.15</v>
      </c>
      <c r="P7" s="6">
        <v>1</v>
      </c>
      <c r="Q7" s="8">
        <v>9.8000000000000007</v>
      </c>
    </row>
    <row r="8" spans="1:18" x14ac:dyDescent="0.25">
      <c r="A8" s="3" t="s">
        <v>643</v>
      </c>
      <c r="B8" s="3" t="s">
        <v>644</v>
      </c>
      <c r="C8" s="4">
        <v>44668.854166666664</v>
      </c>
      <c r="D8" s="5" t="s">
        <v>653</v>
      </c>
      <c r="E8" s="6" t="s">
        <v>654</v>
      </c>
      <c r="F8" s="7">
        <v>3.65</v>
      </c>
      <c r="G8" s="6">
        <v>1</v>
      </c>
      <c r="H8" s="8">
        <v>9.8000000000000007</v>
      </c>
      <c r="J8" s="25" t="s">
        <v>643</v>
      </c>
      <c r="K8" s="25" t="s">
        <v>657</v>
      </c>
      <c r="L8" s="4">
        <v>44688.583333333336</v>
      </c>
      <c r="M8" s="5" t="s">
        <v>663</v>
      </c>
      <c r="N8" s="6" t="s">
        <v>955</v>
      </c>
      <c r="O8" s="7">
        <v>3.55</v>
      </c>
      <c r="P8" s="6">
        <v>1</v>
      </c>
      <c r="Q8" s="8">
        <v>9.8000000000000007</v>
      </c>
    </row>
    <row r="9" spans="1:18" x14ac:dyDescent="0.25">
      <c r="A9" s="3" t="s">
        <v>643</v>
      </c>
      <c r="B9" s="3" t="s">
        <v>644</v>
      </c>
      <c r="C9" s="4">
        <v>44669.854166666664</v>
      </c>
      <c r="D9" s="6" t="s">
        <v>655</v>
      </c>
      <c r="E9" s="5" t="s">
        <v>650</v>
      </c>
      <c r="F9" s="7">
        <v>3.65</v>
      </c>
      <c r="G9" s="6">
        <v>0</v>
      </c>
      <c r="H9" s="8">
        <v>-26.5</v>
      </c>
      <c r="J9" s="25" t="s">
        <v>643</v>
      </c>
      <c r="K9" s="25" t="s">
        <v>657</v>
      </c>
      <c r="L9" s="4">
        <v>44688.583333333336</v>
      </c>
      <c r="M9" s="6" t="s">
        <v>661</v>
      </c>
      <c r="N9" s="5" t="s">
        <v>662</v>
      </c>
      <c r="O9" s="7">
        <v>3.7</v>
      </c>
      <c r="P9" s="6">
        <v>1</v>
      </c>
      <c r="Q9" s="8">
        <v>9.8000000000000007</v>
      </c>
    </row>
    <row r="10" spans="1:18" x14ac:dyDescent="0.25">
      <c r="A10" s="3" t="s">
        <v>643</v>
      </c>
      <c r="B10" s="3" t="s">
        <v>644</v>
      </c>
      <c r="C10" s="4">
        <v>44674.854166666664</v>
      </c>
      <c r="D10" s="5" t="s">
        <v>645</v>
      </c>
      <c r="E10" s="6" t="s">
        <v>651</v>
      </c>
      <c r="F10" s="7">
        <v>4</v>
      </c>
      <c r="G10" s="6">
        <v>0</v>
      </c>
      <c r="H10" s="8">
        <v>-30</v>
      </c>
      <c r="J10" s="25" t="s">
        <v>643</v>
      </c>
      <c r="K10" s="25" t="s">
        <v>657</v>
      </c>
      <c r="L10" s="4">
        <v>44688.645833333336</v>
      </c>
      <c r="M10" s="5" t="s">
        <v>1041</v>
      </c>
      <c r="N10" s="6" t="s">
        <v>1042</v>
      </c>
      <c r="O10" s="7">
        <v>3.7</v>
      </c>
      <c r="P10" s="6">
        <v>1</v>
      </c>
      <c r="Q10" s="8">
        <v>9.8000000000000007</v>
      </c>
    </row>
    <row r="11" spans="1:18" x14ac:dyDescent="0.25">
      <c r="A11" s="3" t="s">
        <v>643</v>
      </c>
      <c r="B11" s="3" t="s">
        <v>644</v>
      </c>
      <c r="C11" s="4">
        <v>44675.854166666664</v>
      </c>
      <c r="D11" s="6" t="s">
        <v>652</v>
      </c>
      <c r="E11" s="5" t="s">
        <v>647</v>
      </c>
      <c r="F11" s="7">
        <v>3.7</v>
      </c>
      <c r="G11" s="6">
        <v>0</v>
      </c>
      <c r="H11" s="8">
        <v>-27</v>
      </c>
      <c r="J11" s="25" t="s">
        <v>643</v>
      </c>
      <c r="K11" s="25" t="s">
        <v>657</v>
      </c>
      <c r="L11" s="4">
        <v>44696.458333333336</v>
      </c>
      <c r="M11" s="5" t="s">
        <v>662</v>
      </c>
      <c r="N11" s="6" t="s">
        <v>660</v>
      </c>
      <c r="O11" s="7">
        <v>3.65</v>
      </c>
      <c r="P11" s="6">
        <v>1</v>
      </c>
      <c r="Q11" s="8">
        <v>9.8000000000000007</v>
      </c>
    </row>
    <row r="12" spans="1:18" x14ac:dyDescent="0.25">
      <c r="A12" s="3" t="s">
        <v>643</v>
      </c>
      <c r="B12" s="3" t="s">
        <v>644</v>
      </c>
      <c r="C12" s="4">
        <v>44676.75</v>
      </c>
      <c r="D12" s="6" t="s">
        <v>650</v>
      </c>
      <c r="E12" s="5" t="s">
        <v>648</v>
      </c>
      <c r="F12" s="7">
        <v>3.9</v>
      </c>
      <c r="G12" s="6">
        <v>1</v>
      </c>
      <c r="H12" s="8">
        <v>9.8000000000000007</v>
      </c>
      <c r="J12" s="25" t="s">
        <v>643</v>
      </c>
      <c r="K12" s="25" t="s">
        <v>657</v>
      </c>
      <c r="L12" s="4">
        <v>44696.458333333336</v>
      </c>
      <c r="M12" s="6" t="s">
        <v>1177</v>
      </c>
      <c r="N12" s="5" t="s">
        <v>658</v>
      </c>
      <c r="O12" s="7">
        <v>3.85</v>
      </c>
      <c r="P12" s="6">
        <v>1</v>
      </c>
      <c r="Q12" s="8">
        <v>9.8000000000000007</v>
      </c>
    </row>
    <row r="13" spans="1:18" x14ac:dyDescent="0.25">
      <c r="A13" s="3" t="s">
        <v>643</v>
      </c>
      <c r="B13" s="3" t="s">
        <v>644</v>
      </c>
      <c r="C13" s="4">
        <v>44676.854166666664</v>
      </c>
      <c r="D13" s="6" t="s">
        <v>656</v>
      </c>
      <c r="E13" s="5" t="s">
        <v>653</v>
      </c>
      <c r="F13" s="7">
        <v>4.9000000000000004</v>
      </c>
      <c r="G13" s="6">
        <v>1</v>
      </c>
      <c r="H13" s="8">
        <v>9.8000000000000007</v>
      </c>
      <c r="J13" s="25" t="s">
        <v>643</v>
      </c>
      <c r="K13" s="25" t="s">
        <v>657</v>
      </c>
      <c r="L13" s="4">
        <v>44696.645833333336</v>
      </c>
      <c r="M13" s="5" t="s">
        <v>935</v>
      </c>
      <c r="N13" s="6" t="s">
        <v>1193</v>
      </c>
      <c r="O13" s="7">
        <v>3.85</v>
      </c>
      <c r="P13" s="6">
        <v>1</v>
      </c>
      <c r="Q13" s="8">
        <v>9.8000000000000007</v>
      </c>
    </row>
    <row r="14" spans="1:18" x14ac:dyDescent="0.25">
      <c r="A14" s="25" t="s">
        <v>643</v>
      </c>
      <c r="B14" s="25" t="s">
        <v>644</v>
      </c>
      <c r="C14" s="4">
        <v>44681.625</v>
      </c>
      <c r="D14" s="5" t="s">
        <v>934</v>
      </c>
      <c r="E14" s="6" t="s">
        <v>933</v>
      </c>
      <c r="F14" s="7">
        <v>3.5</v>
      </c>
      <c r="G14" s="6">
        <v>1</v>
      </c>
      <c r="H14" s="8">
        <v>9.8000000000000007</v>
      </c>
    </row>
    <row r="15" spans="1:18" x14ac:dyDescent="0.25">
      <c r="A15" s="25" t="s">
        <v>643</v>
      </c>
      <c r="B15" s="25" t="s">
        <v>644</v>
      </c>
      <c r="C15" s="4">
        <v>44682.645833333336</v>
      </c>
      <c r="D15" s="5" t="s">
        <v>647</v>
      </c>
      <c r="E15" s="6" t="s">
        <v>957</v>
      </c>
      <c r="F15" s="7">
        <v>3.7</v>
      </c>
      <c r="G15" s="6">
        <v>0</v>
      </c>
      <c r="H15" s="8">
        <v>-27</v>
      </c>
    </row>
    <row r="16" spans="1:18" x14ac:dyDescent="0.25">
      <c r="A16" s="25" t="s">
        <v>643</v>
      </c>
      <c r="B16" s="25" t="s">
        <v>644</v>
      </c>
      <c r="C16" s="4">
        <v>44689.645833333336</v>
      </c>
      <c r="D16" s="5" t="s">
        <v>645</v>
      </c>
      <c r="E16" s="6" t="s">
        <v>652</v>
      </c>
      <c r="F16" s="7">
        <v>3.85</v>
      </c>
      <c r="G16" s="6">
        <v>1</v>
      </c>
      <c r="H16" s="8">
        <v>9.8000000000000007</v>
      </c>
    </row>
    <row r="17" spans="1:8" x14ac:dyDescent="0.25">
      <c r="A17" s="25" t="s">
        <v>643</v>
      </c>
      <c r="B17" s="25" t="s">
        <v>644</v>
      </c>
      <c r="C17" s="4">
        <v>44689.75</v>
      </c>
      <c r="D17" s="5" t="s">
        <v>650</v>
      </c>
      <c r="E17" s="6" t="s">
        <v>934</v>
      </c>
      <c r="F17" s="7">
        <v>4.5</v>
      </c>
      <c r="G17" s="6">
        <v>1</v>
      </c>
      <c r="H17" s="8">
        <v>9.8000000000000007</v>
      </c>
    </row>
    <row r="18" spans="1:8" x14ac:dyDescent="0.25">
      <c r="A18" s="25" t="s">
        <v>643</v>
      </c>
      <c r="B18" s="25" t="s">
        <v>644</v>
      </c>
      <c r="C18" s="4">
        <v>44694.84375</v>
      </c>
      <c r="D18" s="6" t="s">
        <v>651</v>
      </c>
      <c r="E18" s="5" t="s">
        <v>654</v>
      </c>
      <c r="F18" s="7">
        <v>4.5</v>
      </c>
      <c r="G18" s="6">
        <v>1</v>
      </c>
      <c r="H18" s="8">
        <v>9.8000000000000007</v>
      </c>
    </row>
    <row r="19" spans="1:8" x14ac:dyDescent="0.25">
      <c r="A19" s="25" t="s">
        <v>643</v>
      </c>
      <c r="B19" s="25" t="s">
        <v>644</v>
      </c>
      <c r="C19" s="4">
        <v>44695.645833333336</v>
      </c>
      <c r="D19" s="5" t="s">
        <v>646</v>
      </c>
      <c r="E19" s="6" t="s">
        <v>649</v>
      </c>
      <c r="F19" s="7">
        <v>4</v>
      </c>
      <c r="G19" s="6">
        <v>1</v>
      </c>
      <c r="H19" s="8">
        <v>9.8000000000000007</v>
      </c>
    </row>
    <row r="20" spans="1:8" x14ac:dyDescent="0.25">
      <c r="A20" s="25" t="s">
        <v>643</v>
      </c>
      <c r="B20" s="25" t="s">
        <v>644</v>
      </c>
      <c r="C20" s="4">
        <v>44695.645833333336</v>
      </c>
      <c r="D20" s="5" t="s">
        <v>652</v>
      </c>
      <c r="E20" s="6" t="s">
        <v>656</v>
      </c>
      <c r="F20" s="7">
        <v>4.2</v>
      </c>
      <c r="G20" s="6">
        <v>0</v>
      </c>
      <c r="H20" s="8">
        <v>-32</v>
      </c>
    </row>
  </sheetData>
  <conditionalFormatting sqref="I1">
    <cfRule type="cellIs" dxfId="69" priority="3" operator="lessThan">
      <formula>0</formula>
    </cfRule>
    <cfRule type="cellIs" dxfId="68" priority="4" operator="greaterThan">
      <formula>0</formula>
    </cfRule>
  </conditionalFormatting>
  <conditionalFormatting sqref="R1">
    <cfRule type="cellIs" dxfId="67" priority="1" operator="lessThan">
      <formula>0</formula>
    </cfRule>
    <cfRule type="cellIs" dxfId="66" priority="2" operator="greaterThan">
      <formula>0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9F63F-0B6D-4E89-B81B-D09118FB9943}">
  <sheetPr>
    <tabColor rgb="FFFFFF00"/>
  </sheetPr>
  <dimension ref="A1:I4"/>
  <sheetViews>
    <sheetView workbookViewId="0">
      <selection activeCell="A4" sqref="A4:H4"/>
    </sheetView>
  </sheetViews>
  <sheetFormatPr defaultRowHeight="15" x14ac:dyDescent="0.25"/>
  <cols>
    <col min="3" max="3" width="15.42578125" bestFit="1" customWidth="1"/>
    <col min="4" max="4" width="12" bestFit="1" customWidth="1"/>
    <col min="5" max="5" width="15.85546875" bestFit="1" customWidth="1"/>
  </cols>
  <sheetData>
    <row r="1" spans="1:9" x14ac:dyDescent="0.25">
      <c r="F1">
        <f>COUNT(G3:G999999)</f>
        <v>2</v>
      </c>
      <c r="G1">
        <f>SUM(G3:G999999)</f>
        <v>1</v>
      </c>
      <c r="H1" s="9">
        <f>(G1/F1)*100</f>
        <v>50</v>
      </c>
      <c r="I1" s="10">
        <f>SUM(H3:H999999)</f>
        <v>-19.2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9" x14ac:dyDescent="0.25">
      <c r="A3" s="25" t="s">
        <v>1122</v>
      </c>
      <c r="B3" s="25" t="s">
        <v>612</v>
      </c>
      <c r="C3" s="4">
        <v>44694.770833333336</v>
      </c>
      <c r="D3" s="6" t="s">
        <v>1123</v>
      </c>
      <c r="E3" s="5" t="s">
        <v>1124</v>
      </c>
      <c r="F3" s="7">
        <v>3.9</v>
      </c>
      <c r="G3" s="6">
        <v>0</v>
      </c>
      <c r="H3" s="8">
        <v>-29</v>
      </c>
      <c r="I3" s="29"/>
    </row>
    <row r="4" spans="1:9" x14ac:dyDescent="0.25">
      <c r="A4" s="25" t="s">
        <v>1122</v>
      </c>
      <c r="B4" s="25" t="s">
        <v>612</v>
      </c>
      <c r="C4" s="4">
        <v>44697.770833333336</v>
      </c>
      <c r="D4" s="6" t="s">
        <v>1214</v>
      </c>
      <c r="E4" s="5" t="s">
        <v>1215</v>
      </c>
      <c r="F4" s="7">
        <v>4</v>
      </c>
      <c r="G4" s="6">
        <v>1</v>
      </c>
      <c r="H4" s="8">
        <v>9.8000000000000007</v>
      </c>
      <c r="I4" s="29"/>
    </row>
  </sheetData>
  <conditionalFormatting sqref="I1">
    <cfRule type="cellIs" dxfId="65" priority="1" operator="lessThan">
      <formula>0</formula>
    </cfRule>
    <cfRule type="cellIs" dxfId="64" priority="2" operator="greaterThan">
      <formula>0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44E6A-52D5-4D53-A641-8D262954A7A6}">
  <sheetPr>
    <tabColor rgb="FFFFFF00"/>
  </sheetPr>
  <dimension ref="A1:AS36"/>
  <sheetViews>
    <sheetView workbookViewId="0">
      <pane xSplit="8" ySplit="1" topLeftCell="AB2" activePane="bottomRight" state="frozen"/>
      <selection pane="topRight" activeCell="I1" sqref="I1"/>
      <selection pane="bottomLeft" activeCell="A2" sqref="A2"/>
      <selection pane="bottomRight" activeCell="AF3" sqref="AF3"/>
    </sheetView>
  </sheetViews>
  <sheetFormatPr defaultRowHeight="15" x14ac:dyDescent="0.25"/>
  <cols>
    <col min="1" max="1" width="12.7109375" bestFit="1" customWidth="1"/>
    <col min="2" max="2" width="16.85546875" bestFit="1" customWidth="1"/>
    <col min="3" max="3" width="15.42578125" bestFit="1" customWidth="1"/>
    <col min="4" max="4" width="14.5703125" bestFit="1" customWidth="1"/>
    <col min="5" max="5" width="16" bestFit="1" customWidth="1"/>
    <col min="6" max="6" width="4.7109375" customWidth="1"/>
    <col min="7" max="7" width="3.85546875" customWidth="1"/>
    <col min="10" max="10" width="12.7109375" bestFit="1" customWidth="1"/>
    <col min="11" max="11" width="17.85546875" bestFit="1" customWidth="1"/>
    <col min="12" max="12" width="15.42578125" bestFit="1" customWidth="1"/>
    <col min="13" max="13" width="13.140625" bestFit="1" customWidth="1"/>
    <col min="14" max="14" width="18.28515625" bestFit="1" customWidth="1"/>
    <col min="15" max="15" width="5" customWidth="1"/>
    <col min="16" max="16" width="4.42578125" customWidth="1"/>
    <col min="19" max="19" width="9.85546875" bestFit="1" customWidth="1"/>
    <col min="20" max="20" width="18" bestFit="1" customWidth="1"/>
    <col min="21" max="21" width="15.42578125" bestFit="1" customWidth="1"/>
    <col min="22" max="22" width="16.7109375" bestFit="1" customWidth="1"/>
    <col min="23" max="23" width="16.42578125" bestFit="1" customWidth="1"/>
    <col min="24" max="24" width="5.85546875" customWidth="1"/>
    <col min="25" max="25" width="4.7109375" customWidth="1"/>
    <col min="29" max="30" width="15.42578125" bestFit="1" customWidth="1"/>
    <col min="31" max="31" width="12.7109375" bestFit="1" customWidth="1"/>
    <col min="32" max="32" width="11.85546875" bestFit="1" customWidth="1"/>
    <col min="33" max="33" width="6.5703125" customWidth="1"/>
    <col min="34" max="34" width="5.5703125" customWidth="1"/>
    <col min="38" max="38" width="13.7109375" bestFit="1" customWidth="1"/>
    <col min="39" max="39" width="15.42578125" bestFit="1" customWidth="1"/>
    <col min="40" max="41" width="14.85546875" bestFit="1" customWidth="1"/>
    <col min="42" max="42" width="5.7109375" customWidth="1"/>
    <col min="43" max="43" width="4.85546875" customWidth="1"/>
    <col min="44" max="44" width="7" bestFit="1" customWidth="1"/>
  </cols>
  <sheetData>
    <row r="1" spans="1:45" x14ac:dyDescent="0.25">
      <c r="F1">
        <f>COUNT(G3:G999999)</f>
        <v>5</v>
      </c>
      <c r="G1">
        <f>SUM(G3:G999999)</f>
        <v>4</v>
      </c>
      <c r="H1" s="9">
        <f>(G1/F1)*100</f>
        <v>80</v>
      </c>
      <c r="I1" s="10">
        <f>SUM(H3:H999999)</f>
        <v>14.700000000000003</v>
      </c>
      <c r="O1">
        <f>COUNT(P3:P999999)</f>
        <v>6</v>
      </c>
      <c r="P1">
        <f>SUM(P2:P999999)</f>
        <v>5</v>
      </c>
      <c r="Q1" s="9">
        <f>(P1/O1)*100</f>
        <v>83.333333333333343</v>
      </c>
      <c r="R1" s="10">
        <f>SUM(Q3:Q999999)</f>
        <v>26</v>
      </c>
      <c r="X1">
        <f>COUNT(Y3:Y999999)</f>
        <v>8</v>
      </c>
      <c r="Y1">
        <f>SUM(Y3:Y999999)</f>
        <v>8</v>
      </c>
      <c r="Z1" s="9">
        <f>(Y1/X1)*100</f>
        <v>100</v>
      </c>
      <c r="AA1" s="10">
        <f>SUM(Z3:Z999999)</f>
        <v>78.399999999999991</v>
      </c>
      <c r="AG1">
        <f>COUNT(AH3:AH999999)</f>
        <v>4</v>
      </c>
      <c r="AH1">
        <f>SUM(AH3:AH999999)</f>
        <v>3</v>
      </c>
      <c r="AI1" s="9">
        <f>(AH1/AG1)*100</f>
        <v>75</v>
      </c>
      <c r="AJ1" s="10">
        <f>SUM(AI3:AI999999)</f>
        <v>-6.5999999999999979</v>
      </c>
      <c r="AP1">
        <f>COUNT(AQ3:AQ999999)</f>
        <v>0</v>
      </c>
      <c r="AR1" s="9"/>
      <c r="AS1" s="10"/>
    </row>
    <row r="2" spans="1:45" x14ac:dyDescent="0.2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" t="s">
        <v>7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4" t="s">
        <v>7</v>
      </c>
      <c r="S2" s="23" t="s">
        <v>0</v>
      </c>
      <c r="T2" s="23" t="s">
        <v>1</v>
      </c>
      <c r="U2" s="23" t="s">
        <v>2</v>
      </c>
      <c r="V2" s="23" t="s">
        <v>3</v>
      </c>
      <c r="W2" s="23" t="s">
        <v>4</v>
      </c>
      <c r="X2" s="23" t="s">
        <v>5</v>
      </c>
      <c r="Y2" s="23" t="s">
        <v>6</v>
      </c>
      <c r="Z2" s="24" t="s">
        <v>7</v>
      </c>
      <c r="AB2" s="23" t="s">
        <v>0</v>
      </c>
      <c r="AC2" s="23" t="s">
        <v>1</v>
      </c>
      <c r="AD2" s="23" t="s">
        <v>2</v>
      </c>
      <c r="AE2" s="23" t="s">
        <v>3</v>
      </c>
      <c r="AF2" s="23" t="s">
        <v>4</v>
      </c>
      <c r="AG2" s="23" t="s">
        <v>5</v>
      </c>
      <c r="AH2" s="23" t="s">
        <v>6</v>
      </c>
      <c r="AI2" s="24" t="s">
        <v>7</v>
      </c>
      <c r="AK2" s="30"/>
      <c r="AL2" s="31"/>
      <c r="AM2" s="31"/>
      <c r="AN2" s="31"/>
      <c r="AO2" s="31"/>
      <c r="AP2" s="31"/>
      <c r="AQ2" s="31"/>
      <c r="AR2" s="32"/>
      <c r="AS2" s="33"/>
    </row>
    <row r="3" spans="1:45" x14ac:dyDescent="0.25">
      <c r="A3" s="3" t="s">
        <v>664</v>
      </c>
      <c r="B3" s="3" t="s">
        <v>665</v>
      </c>
      <c r="C3" s="4">
        <v>44660.625</v>
      </c>
      <c r="D3" s="5" t="s">
        <v>666</v>
      </c>
      <c r="E3" s="6" t="s">
        <v>667</v>
      </c>
      <c r="F3" s="7">
        <v>3.7</v>
      </c>
      <c r="G3" s="6">
        <v>1</v>
      </c>
      <c r="H3" s="8">
        <v>9.8000000000000007</v>
      </c>
      <c r="I3" s="29"/>
      <c r="J3" s="3" t="s">
        <v>664</v>
      </c>
      <c r="K3" s="3" t="s">
        <v>207</v>
      </c>
      <c r="L3" s="4">
        <v>44660.625</v>
      </c>
      <c r="M3" s="5" t="s">
        <v>670</v>
      </c>
      <c r="N3" s="6" t="s">
        <v>671</v>
      </c>
      <c r="O3" s="7">
        <v>3.75</v>
      </c>
      <c r="P3" s="6">
        <v>1</v>
      </c>
      <c r="Q3" s="8">
        <v>9.8000000000000007</v>
      </c>
      <c r="R3" s="29"/>
      <c r="S3" s="3" t="s">
        <v>664</v>
      </c>
      <c r="T3" s="3" t="s">
        <v>232</v>
      </c>
      <c r="U3" s="4">
        <v>44660.625</v>
      </c>
      <c r="V3" s="5" t="s">
        <v>677</v>
      </c>
      <c r="W3" s="6" t="s">
        <v>678</v>
      </c>
      <c r="X3" s="7">
        <v>4</v>
      </c>
      <c r="Y3" s="6">
        <v>1</v>
      </c>
      <c r="Z3" s="8">
        <v>9.8000000000000007</v>
      </c>
      <c r="AA3" s="29"/>
      <c r="AB3" s="3" t="s">
        <v>664</v>
      </c>
      <c r="AC3" s="3" t="s">
        <v>256</v>
      </c>
      <c r="AD3" s="4">
        <v>44660.625</v>
      </c>
      <c r="AE3" s="5" t="s">
        <v>684</v>
      </c>
      <c r="AF3" s="6" t="s">
        <v>685</v>
      </c>
      <c r="AG3" s="7">
        <v>3.9</v>
      </c>
      <c r="AH3" s="6">
        <v>1</v>
      </c>
      <c r="AI3" s="8">
        <v>9.8000000000000007</v>
      </c>
      <c r="AJ3" s="29"/>
      <c r="AK3" s="17"/>
      <c r="AL3" s="17"/>
      <c r="AM3" s="18"/>
      <c r="AN3" s="17"/>
      <c r="AO3" s="17"/>
      <c r="AP3" s="19"/>
      <c r="AQ3" s="17"/>
      <c r="AR3" s="22"/>
      <c r="AS3" s="33"/>
    </row>
    <row r="4" spans="1:45" x14ac:dyDescent="0.25">
      <c r="A4" s="3" t="s">
        <v>664</v>
      </c>
      <c r="B4" s="3" t="s">
        <v>665</v>
      </c>
      <c r="C4" s="4">
        <v>44660.625</v>
      </c>
      <c r="D4" s="5" t="s">
        <v>668</v>
      </c>
      <c r="E4" s="6" t="s">
        <v>669</v>
      </c>
      <c r="F4" s="7">
        <v>3.5</v>
      </c>
      <c r="G4" s="6">
        <v>1</v>
      </c>
      <c r="H4" s="8">
        <v>9.8000000000000007</v>
      </c>
      <c r="I4" s="29"/>
      <c r="J4" s="3" t="s">
        <v>664</v>
      </c>
      <c r="K4" s="3" t="s">
        <v>207</v>
      </c>
      <c r="L4" s="4">
        <v>44667.625</v>
      </c>
      <c r="M4" s="5" t="s">
        <v>672</v>
      </c>
      <c r="N4" s="6" t="s">
        <v>673</v>
      </c>
      <c r="O4" s="7">
        <v>3.55</v>
      </c>
      <c r="P4" s="6">
        <v>1</v>
      </c>
      <c r="Q4" s="8">
        <v>9.8000000000000007</v>
      </c>
      <c r="R4" s="29"/>
      <c r="S4" s="3" t="s">
        <v>664</v>
      </c>
      <c r="T4" s="3" t="s">
        <v>232</v>
      </c>
      <c r="U4" s="4">
        <v>44660.625</v>
      </c>
      <c r="V4" s="5" t="s">
        <v>679</v>
      </c>
      <c r="W4" s="6" t="s">
        <v>680</v>
      </c>
      <c r="X4" s="7">
        <v>3.8</v>
      </c>
      <c r="Y4" s="6">
        <v>1</v>
      </c>
      <c r="Z4" s="8">
        <v>9.8000000000000007</v>
      </c>
      <c r="AA4" s="29"/>
      <c r="AB4" s="3" t="s">
        <v>664</v>
      </c>
      <c r="AC4" s="3" t="s">
        <v>256</v>
      </c>
      <c r="AD4" s="4">
        <v>44660.625</v>
      </c>
      <c r="AE4" s="5" t="s">
        <v>686</v>
      </c>
      <c r="AF4" s="6" t="s">
        <v>687</v>
      </c>
      <c r="AG4" s="7">
        <v>4.5999999999999996</v>
      </c>
      <c r="AH4" s="6">
        <v>0</v>
      </c>
      <c r="AI4" s="8">
        <v>-36</v>
      </c>
      <c r="AJ4" s="29"/>
      <c r="AK4" s="17"/>
      <c r="AL4" s="17"/>
      <c r="AM4" s="18"/>
      <c r="AN4" s="17"/>
      <c r="AO4" s="17"/>
      <c r="AP4" s="19"/>
      <c r="AQ4" s="17"/>
      <c r="AR4" s="22"/>
      <c r="AS4" s="33"/>
    </row>
    <row r="5" spans="1:45" x14ac:dyDescent="0.25">
      <c r="A5" s="25" t="s">
        <v>664</v>
      </c>
      <c r="B5" s="25" t="s">
        <v>665</v>
      </c>
      <c r="C5" s="4">
        <v>44696.5</v>
      </c>
      <c r="D5" s="5" t="s">
        <v>666</v>
      </c>
      <c r="E5" s="6" t="s">
        <v>1178</v>
      </c>
      <c r="F5" s="7">
        <v>3.45</v>
      </c>
      <c r="G5" s="6">
        <v>0</v>
      </c>
      <c r="H5" s="8">
        <v>-24.5</v>
      </c>
      <c r="I5" s="29"/>
      <c r="J5" s="3" t="s">
        <v>664</v>
      </c>
      <c r="K5" s="3" t="s">
        <v>207</v>
      </c>
      <c r="L5" s="4">
        <v>44670.822916666664</v>
      </c>
      <c r="M5" s="6" t="s">
        <v>674</v>
      </c>
      <c r="N5" s="5" t="s">
        <v>675</v>
      </c>
      <c r="O5" s="7">
        <v>3.95</v>
      </c>
      <c r="P5" s="6">
        <v>1</v>
      </c>
      <c r="Q5" s="8">
        <v>9.8000000000000007</v>
      </c>
      <c r="R5" s="29"/>
      <c r="S5" s="3" t="s">
        <v>664</v>
      </c>
      <c r="T5" s="3" t="s">
        <v>232</v>
      </c>
      <c r="U5" s="4">
        <v>44667.625</v>
      </c>
      <c r="V5" s="5" t="s">
        <v>681</v>
      </c>
      <c r="W5" s="6" t="s">
        <v>679</v>
      </c>
      <c r="X5" s="7">
        <v>4.5</v>
      </c>
      <c r="Y5" s="6">
        <v>1</v>
      </c>
      <c r="Z5" s="8">
        <v>9.8000000000000007</v>
      </c>
      <c r="AA5" s="29"/>
      <c r="AB5" s="3" t="s">
        <v>664</v>
      </c>
      <c r="AC5" s="3" t="s">
        <v>256</v>
      </c>
      <c r="AD5" s="4">
        <v>44667.625</v>
      </c>
      <c r="AE5" s="5" t="s">
        <v>688</v>
      </c>
      <c r="AF5" s="6" t="s">
        <v>689</v>
      </c>
      <c r="AG5" s="7">
        <v>3.8</v>
      </c>
      <c r="AH5" s="6">
        <v>1</v>
      </c>
      <c r="AI5" s="8">
        <v>9.8000000000000007</v>
      </c>
      <c r="AJ5" s="29"/>
      <c r="AK5" s="17"/>
      <c r="AL5" s="17"/>
      <c r="AM5" s="18"/>
      <c r="AN5" s="17"/>
      <c r="AO5" s="17"/>
      <c r="AP5" s="19"/>
      <c r="AQ5" s="17"/>
      <c r="AR5" s="22"/>
      <c r="AS5" s="33"/>
    </row>
    <row r="6" spans="1:45" x14ac:dyDescent="0.25">
      <c r="A6" s="25" t="s">
        <v>664</v>
      </c>
      <c r="B6" s="25" t="s">
        <v>665</v>
      </c>
      <c r="C6" s="4">
        <v>44696.5</v>
      </c>
      <c r="D6" s="5" t="s">
        <v>669</v>
      </c>
      <c r="E6" s="6" t="s">
        <v>1179</v>
      </c>
      <c r="F6" s="7">
        <v>3.35</v>
      </c>
      <c r="G6" s="6">
        <v>1</v>
      </c>
      <c r="H6" s="8">
        <v>9.8000000000000007</v>
      </c>
      <c r="I6" s="29"/>
      <c r="J6" s="3" t="s">
        <v>664</v>
      </c>
      <c r="K6" s="3" t="s">
        <v>207</v>
      </c>
      <c r="L6" s="4">
        <v>44673.822916666664</v>
      </c>
      <c r="M6" s="5" t="s">
        <v>670</v>
      </c>
      <c r="N6" s="6" t="s">
        <v>676</v>
      </c>
      <c r="O6" s="7">
        <v>3.6</v>
      </c>
      <c r="P6" s="6">
        <v>1</v>
      </c>
      <c r="Q6" s="8">
        <v>9.8000000000000007</v>
      </c>
      <c r="R6" s="29"/>
      <c r="S6" s="3" t="s">
        <v>664</v>
      </c>
      <c r="T6" s="3" t="s">
        <v>232</v>
      </c>
      <c r="U6" s="4">
        <v>44667.625</v>
      </c>
      <c r="V6" s="6" t="s">
        <v>678</v>
      </c>
      <c r="W6" s="5" t="s">
        <v>682</v>
      </c>
      <c r="X6" s="7">
        <v>3.7</v>
      </c>
      <c r="Y6" s="6">
        <v>1</v>
      </c>
      <c r="Z6" s="8">
        <v>9.8000000000000007</v>
      </c>
      <c r="AA6" s="29"/>
      <c r="AB6" s="3" t="s">
        <v>664</v>
      </c>
      <c r="AC6" s="3" t="s">
        <v>256</v>
      </c>
      <c r="AD6" s="4">
        <v>44667.625</v>
      </c>
      <c r="AE6" s="6" t="s">
        <v>690</v>
      </c>
      <c r="AF6" s="5" t="s">
        <v>686</v>
      </c>
      <c r="AG6" s="7">
        <v>3.85</v>
      </c>
      <c r="AH6" s="6">
        <v>1</v>
      </c>
      <c r="AI6" s="8">
        <v>9.8000000000000007</v>
      </c>
      <c r="AJ6" s="29"/>
      <c r="AK6" s="17"/>
      <c r="AL6" s="17"/>
      <c r="AM6" s="18"/>
      <c r="AN6" s="17"/>
      <c r="AO6" s="17"/>
      <c r="AP6" s="19"/>
      <c r="AQ6" s="17"/>
      <c r="AR6" s="22"/>
      <c r="AS6" s="33"/>
    </row>
    <row r="7" spans="1:45" x14ac:dyDescent="0.25">
      <c r="A7" s="25" t="s">
        <v>664</v>
      </c>
      <c r="B7" s="25" t="s">
        <v>665</v>
      </c>
      <c r="C7" s="4">
        <v>44696.5</v>
      </c>
      <c r="D7" s="5" t="s">
        <v>1180</v>
      </c>
      <c r="E7" s="6" t="s">
        <v>1181</v>
      </c>
      <c r="F7" s="7">
        <v>3.7</v>
      </c>
      <c r="G7" s="6">
        <v>1</v>
      </c>
      <c r="H7" s="8">
        <v>9.8000000000000007</v>
      </c>
      <c r="I7" s="29"/>
      <c r="J7" s="25" t="s">
        <v>664</v>
      </c>
      <c r="K7" s="25" t="s">
        <v>207</v>
      </c>
      <c r="L7" s="4">
        <v>44680.822916666664</v>
      </c>
      <c r="M7" s="5" t="s">
        <v>671</v>
      </c>
      <c r="N7" s="6" t="s">
        <v>674</v>
      </c>
      <c r="O7" s="7">
        <v>4.3</v>
      </c>
      <c r="P7" s="6">
        <v>1</v>
      </c>
      <c r="Q7" s="8">
        <v>9.8000000000000007</v>
      </c>
      <c r="R7" s="29"/>
      <c r="S7" s="3" t="s">
        <v>664</v>
      </c>
      <c r="T7" s="3" t="s">
        <v>232</v>
      </c>
      <c r="U7" s="4">
        <v>44667.625</v>
      </c>
      <c r="V7" s="6" t="s">
        <v>680</v>
      </c>
      <c r="W7" s="5" t="s">
        <v>683</v>
      </c>
      <c r="X7" s="7">
        <v>3.9</v>
      </c>
      <c r="Y7" s="6">
        <v>1</v>
      </c>
      <c r="Z7" s="8">
        <v>9.8000000000000007</v>
      </c>
      <c r="AA7" s="29"/>
      <c r="AB7" s="17"/>
      <c r="AC7" s="17"/>
      <c r="AD7" s="18"/>
      <c r="AE7" s="17"/>
      <c r="AF7" s="17"/>
      <c r="AG7" s="19"/>
      <c r="AH7" s="17"/>
      <c r="AI7" s="20"/>
      <c r="AJ7" s="29"/>
      <c r="AK7" s="17"/>
      <c r="AL7" s="17"/>
      <c r="AM7" s="18"/>
      <c r="AN7" s="17"/>
      <c r="AO7" s="17"/>
      <c r="AP7" s="19"/>
      <c r="AQ7" s="17"/>
      <c r="AR7" s="22"/>
      <c r="AS7" s="33"/>
    </row>
    <row r="8" spans="1:45" x14ac:dyDescent="0.25">
      <c r="A8" s="17"/>
      <c r="B8" s="17"/>
      <c r="C8" s="18"/>
      <c r="D8" s="17"/>
      <c r="E8" s="17"/>
      <c r="F8" s="19"/>
      <c r="G8" s="17"/>
      <c r="H8" s="20"/>
      <c r="I8" s="29"/>
      <c r="J8" s="25" t="s">
        <v>664</v>
      </c>
      <c r="K8" s="25" t="s">
        <v>207</v>
      </c>
      <c r="L8" s="4">
        <v>44680.822916666664</v>
      </c>
      <c r="M8" s="6" t="s">
        <v>673</v>
      </c>
      <c r="N8" s="5" t="s">
        <v>670</v>
      </c>
      <c r="O8" s="7">
        <v>3.3</v>
      </c>
      <c r="P8" s="6">
        <v>0</v>
      </c>
      <c r="Q8" s="8">
        <v>-23</v>
      </c>
      <c r="R8" s="29"/>
      <c r="S8" s="3" t="s">
        <v>664</v>
      </c>
      <c r="T8" s="3" t="s">
        <v>232</v>
      </c>
      <c r="U8" s="4">
        <v>44674.625</v>
      </c>
      <c r="V8" s="5" t="s">
        <v>682</v>
      </c>
      <c r="W8" s="6" t="s">
        <v>679</v>
      </c>
      <c r="X8" s="7">
        <v>4.3</v>
      </c>
      <c r="Y8" s="6">
        <v>1</v>
      </c>
      <c r="Z8" s="8">
        <v>9.8000000000000007</v>
      </c>
      <c r="AA8" s="29"/>
      <c r="AB8" s="17"/>
      <c r="AC8" s="17"/>
      <c r="AD8" s="18"/>
      <c r="AE8" s="17"/>
      <c r="AF8" s="17"/>
      <c r="AG8" s="19"/>
      <c r="AH8" s="17"/>
      <c r="AI8" s="20"/>
      <c r="AJ8" s="29"/>
      <c r="AK8" s="17"/>
      <c r="AL8" s="17"/>
      <c r="AM8" s="18"/>
      <c r="AN8" s="17"/>
      <c r="AO8" s="17"/>
      <c r="AP8" s="19"/>
      <c r="AQ8" s="17"/>
      <c r="AR8" s="22"/>
      <c r="AS8" s="33"/>
    </row>
    <row r="9" spans="1:45" x14ac:dyDescent="0.25">
      <c r="A9" s="17"/>
      <c r="B9" s="17"/>
      <c r="C9" s="18"/>
      <c r="D9" s="17"/>
      <c r="E9" s="17"/>
      <c r="F9" s="19"/>
      <c r="G9" s="17"/>
      <c r="H9" s="20"/>
      <c r="I9" s="29"/>
      <c r="J9" s="17"/>
      <c r="K9" s="17"/>
      <c r="L9" s="18"/>
      <c r="M9" s="17"/>
      <c r="N9" s="17"/>
      <c r="O9" s="19"/>
      <c r="P9" s="17"/>
      <c r="Q9" s="20"/>
      <c r="R9" s="29"/>
      <c r="S9" s="25" t="s">
        <v>664</v>
      </c>
      <c r="T9" s="25" t="s">
        <v>232</v>
      </c>
      <c r="U9" s="4">
        <v>44681.625</v>
      </c>
      <c r="V9" s="5" t="s">
        <v>679</v>
      </c>
      <c r="W9" s="6" t="s">
        <v>683</v>
      </c>
      <c r="X9" s="7">
        <v>3.95</v>
      </c>
      <c r="Y9" s="6">
        <v>1</v>
      </c>
      <c r="Z9" s="8">
        <v>9.8000000000000007</v>
      </c>
      <c r="AA9" s="29"/>
      <c r="AB9" s="17"/>
      <c r="AC9" s="17"/>
      <c r="AD9" s="18"/>
      <c r="AE9" s="17"/>
      <c r="AF9" s="17"/>
      <c r="AG9" s="19"/>
      <c r="AH9" s="17"/>
      <c r="AI9" s="20"/>
      <c r="AJ9" s="29"/>
      <c r="AK9" s="17"/>
      <c r="AL9" s="17"/>
      <c r="AM9" s="18"/>
      <c r="AN9" s="17"/>
      <c r="AO9" s="17"/>
      <c r="AP9" s="19"/>
      <c r="AQ9" s="17"/>
      <c r="AR9" s="22"/>
      <c r="AS9" s="33"/>
    </row>
    <row r="10" spans="1:45" x14ac:dyDescent="0.25">
      <c r="A10" s="17"/>
      <c r="B10" s="17"/>
      <c r="C10" s="18"/>
      <c r="D10" s="17"/>
      <c r="E10" s="17"/>
      <c r="F10" s="19"/>
      <c r="G10" s="17"/>
      <c r="H10" s="20"/>
      <c r="I10" s="29"/>
      <c r="J10" s="17"/>
      <c r="K10" s="17"/>
      <c r="L10" s="18"/>
      <c r="M10" s="17"/>
      <c r="N10" s="17"/>
      <c r="O10" s="19"/>
      <c r="P10" s="17"/>
      <c r="Q10" s="20"/>
      <c r="R10" s="29"/>
      <c r="S10" s="25" t="s">
        <v>664</v>
      </c>
      <c r="T10" s="25" t="s">
        <v>232</v>
      </c>
      <c r="U10" s="4">
        <v>44681.625</v>
      </c>
      <c r="V10" s="5" t="s">
        <v>936</v>
      </c>
      <c r="W10" s="6" t="s">
        <v>680</v>
      </c>
      <c r="X10" s="7">
        <v>4.4000000000000004</v>
      </c>
      <c r="Y10" s="6">
        <v>1</v>
      </c>
      <c r="Z10" s="8">
        <v>9.8000000000000007</v>
      </c>
      <c r="AA10" s="29"/>
      <c r="AB10" s="17"/>
      <c r="AC10" s="17"/>
      <c r="AD10" s="18"/>
      <c r="AE10" s="17"/>
      <c r="AF10" s="17"/>
      <c r="AG10" s="19"/>
      <c r="AH10" s="17"/>
      <c r="AI10" s="20"/>
      <c r="AJ10" s="29"/>
      <c r="AK10" s="17"/>
      <c r="AL10" s="17"/>
      <c r="AM10" s="18"/>
      <c r="AN10" s="17"/>
      <c r="AO10" s="17"/>
      <c r="AP10" s="19"/>
      <c r="AQ10" s="17"/>
      <c r="AR10" s="22"/>
      <c r="AS10" s="33"/>
    </row>
    <row r="11" spans="1:45" x14ac:dyDescent="0.25">
      <c r="A11" s="17"/>
      <c r="B11" s="17"/>
      <c r="C11" s="18"/>
      <c r="D11" s="17"/>
      <c r="E11" s="17"/>
      <c r="F11" s="19"/>
      <c r="G11" s="17"/>
      <c r="H11" s="20"/>
      <c r="I11" s="29"/>
      <c r="J11" s="17"/>
      <c r="K11" s="17"/>
      <c r="L11" s="18"/>
      <c r="M11" s="17"/>
      <c r="N11" s="17"/>
      <c r="O11" s="19"/>
      <c r="P11" s="17"/>
      <c r="Q11" s="20"/>
      <c r="R11" s="29"/>
      <c r="S11" s="17"/>
      <c r="T11" s="17"/>
      <c r="U11" s="18"/>
      <c r="V11" s="17"/>
      <c r="W11" s="17"/>
      <c r="X11" s="19"/>
      <c r="Y11" s="17"/>
      <c r="Z11" s="20"/>
      <c r="AA11" s="29"/>
      <c r="AB11" s="17"/>
      <c r="AC11" s="17"/>
      <c r="AD11" s="18"/>
      <c r="AE11" s="17"/>
      <c r="AF11" s="17"/>
      <c r="AG11" s="19"/>
      <c r="AH11" s="17"/>
      <c r="AI11" s="20"/>
      <c r="AJ11" s="29"/>
      <c r="AK11" s="17"/>
      <c r="AL11" s="17"/>
      <c r="AM11" s="18"/>
      <c r="AN11" s="17"/>
      <c r="AO11" s="17"/>
      <c r="AP11" s="19"/>
      <c r="AQ11" s="17"/>
      <c r="AR11" s="22"/>
      <c r="AS11" s="33"/>
    </row>
    <row r="12" spans="1:45" x14ac:dyDescent="0.25">
      <c r="A12" s="17"/>
      <c r="B12" s="17"/>
      <c r="C12" s="18"/>
      <c r="D12" s="17"/>
      <c r="E12" s="17"/>
      <c r="F12" s="19"/>
      <c r="G12" s="17"/>
      <c r="H12" s="20"/>
      <c r="I12" s="29"/>
      <c r="J12" s="17"/>
      <c r="K12" s="17"/>
      <c r="L12" s="18"/>
      <c r="M12" s="17"/>
      <c r="N12" s="17"/>
      <c r="O12" s="19"/>
      <c r="P12" s="17"/>
      <c r="Q12" s="20"/>
      <c r="R12" s="29"/>
      <c r="S12" s="17"/>
      <c r="T12" s="17"/>
      <c r="U12" s="18"/>
      <c r="V12" s="17"/>
      <c r="W12" s="17"/>
      <c r="X12" s="19"/>
      <c r="Y12" s="17"/>
      <c r="Z12" s="20"/>
      <c r="AA12" s="29"/>
      <c r="AB12" s="17"/>
      <c r="AC12" s="17"/>
      <c r="AD12" s="18"/>
      <c r="AE12" s="17"/>
      <c r="AF12" s="17"/>
      <c r="AG12" s="19"/>
      <c r="AH12" s="17"/>
      <c r="AI12" s="20"/>
      <c r="AJ12" s="29"/>
      <c r="AK12" s="17"/>
      <c r="AL12" s="17"/>
      <c r="AM12" s="18"/>
      <c r="AN12" s="17"/>
      <c r="AO12" s="17"/>
      <c r="AP12" s="19"/>
      <c r="AQ12" s="17"/>
      <c r="AR12" s="22"/>
      <c r="AS12" s="33"/>
    </row>
    <row r="13" spans="1:45" x14ac:dyDescent="0.25">
      <c r="A13" s="17"/>
      <c r="B13" s="17"/>
      <c r="C13" s="18"/>
      <c r="D13" s="17"/>
      <c r="E13" s="17"/>
      <c r="F13" s="19"/>
      <c r="G13" s="17"/>
      <c r="H13" s="20"/>
      <c r="I13" s="29"/>
      <c r="J13" s="17"/>
      <c r="K13" s="17"/>
      <c r="L13" s="18"/>
      <c r="M13" s="17"/>
      <c r="N13" s="17"/>
      <c r="O13" s="19"/>
      <c r="P13" s="17"/>
      <c r="Q13" s="20"/>
      <c r="R13" s="29"/>
      <c r="S13" s="17"/>
      <c r="T13" s="17"/>
      <c r="U13" s="18"/>
      <c r="V13" s="17"/>
      <c r="W13" s="17"/>
      <c r="X13" s="19"/>
      <c r="Y13" s="17"/>
      <c r="Z13" s="20"/>
      <c r="AA13" s="29"/>
      <c r="AB13" s="17"/>
      <c r="AC13" s="17"/>
      <c r="AD13" s="18"/>
      <c r="AE13" s="17"/>
      <c r="AF13" s="17"/>
      <c r="AG13" s="19"/>
      <c r="AH13" s="17"/>
      <c r="AI13" s="20"/>
      <c r="AJ13" s="29"/>
      <c r="AK13" s="17"/>
      <c r="AL13" s="17"/>
      <c r="AM13" s="18"/>
      <c r="AN13" s="17"/>
      <c r="AO13" s="17"/>
      <c r="AP13" s="19"/>
      <c r="AQ13" s="17"/>
      <c r="AR13" s="22"/>
      <c r="AS13" s="33"/>
    </row>
    <row r="14" spans="1:45" x14ac:dyDescent="0.25">
      <c r="A14" s="17"/>
      <c r="B14" s="17"/>
      <c r="C14" s="18"/>
      <c r="D14" s="17"/>
      <c r="E14" s="17"/>
      <c r="F14" s="19"/>
      <c r="G14" s="17"/>
      <c r="H14" s="20"/>
      <c r="I14" s="29"/>
      <c r="J14" s="17"/>
      <c r="K14" s="17"/>
      <c r="L14" s="18"/>
      <c r="M14" s="17"/>
      <c r="N14" s="17"/>
      <c r="O14" s="19"/>
      <c r="P14" s="17"/>
      <c r="Q14" s="20"/>
      <c r="R14" s="29"/>
      <c r="S14" s="17"/>
      <c r="T14" s="17"/>
      <c r="U14" s="18"/>
      <c r="V14" s="17"/>
      <c r="W14" s="17"/>
      <c r="X14" s="19"/>
      <c r="Y14" s="17"/>
      <c r="Z14" s="20"/>
      <c r="AA14" s="29"/>
      <c r="AB14" s="17"/>
      <c r="AC14" s="17"/>
      <c r="AD14" s="18"/>
      <c r="AE14" s="17"/>
      <c r="AF14" s="17"/>
      <c r="AG14" s="19"/>
      <c r="AH14" s="17"/>
      <c r="AI14" s="20"/>
      <c r="AJ14" s="29"/>
      <c r="AK14" s="17"/>
      <c r="AL14" s="17"/>
      <c r="AM14" s="18"/>
      <c r="AN14" s="17"/>
      <c r="AO14" s="17"/>
      <c r="AP14" s="19"/>
      <c r="AQ14" s="17"/>
      <c r="AR14" s="22"/>
      <c r="AS14" s="33"/>
    </row>
    <row r="15" spans="1:45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17"/>
      <c r="K15" s="17"/>
      <c r="L15" s="18"/>
      <c r="M15" s="17"/>
      <c r="N15" s="17"/>
      <c r="O15" s="19"/>
      <c r="P15" s="17"/>
      <c r="Q15" s="20"/>
      <c r="R15" s="29"/>
      <c r="S15" s="17"/>
      <c r="T15" s="17"/>
      <c r="U15" s="18"/>
      <c r="V15" s="17"/>
      <c r="W15" s="17"/>
      <c r="X15" s="19"/>
      <c r="Y15" s="17"/>
      <c r="Z15" s="20"/>
      <c r="AA15" s="29"/>
      <c r="AB15" s="17"/>
      <c r="AC15" s="17"/>
      <c r="AD15" s="18"/>
      <c r="AE15" s="17"/>
      <c r="AF15" s="17"/>
      <c r="AG15" s="19"/>
      <c r="AH15" s="17"/>
      <c r="AI15" s="20"/>
      <c r="AJ15" s="29"/>
      <c r="AK15" s="17"/>
      <c r="AL15" s="17"/>
      <c r="AM15" s="18"/>
      <c r="AN15" s="17"/>
      <c r="AO15" s="17"/>
      <c r="AP15" s="19"/>
      <c r="AQ15" s="17"/>
      <c r="AR15" s="22"/>
      <c r="AS15" s="33"/>
    </row>
    <row r="16" spans="1:45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17"/>
      <c r="K16" s="17"/>
      <c r="L16" s="18"/>
      <c r="M16" s="17"/>
      <c r="N16" s="17"/>
      <c r="O16" s="19"/>
      <c r="P16" s="17"/>
      <c r="Q16" s="20"/>
      <c r="R16" s="29"/>
      <c r="S16" s="17"/>
      <c r="T16" s="17"/>
      <c r="U16" s="18"/>
      <c r="V16" s="17"/>
      <c r="W16" s="17"/>
      <c r="X16" s="19"/>
      <c r="Y16" s="17"/>
      <c r="Z16" s="20"/>
      <c r="AA16" s="29"/>
      <c r="AB16" s="17"/>
      <c r="AC16" s="17"/>
      <c r="AD16" s="18"/>
      <c r="AE16" s="17"/>
      <c r="AF16" s="17"/>
      <c r="AG16" s="19"/>
      <c r="AH16" s="17"/>
      <c r="AI16" s="20"/>
      <c r="AJ16" s="29"/>
      <c r="AK16" s="17"/>
      <c r="AL16" s="17"/>
      <c r="AM16" s="18"/>
      <c r="AN16" s="17"/>
      <c r="AO16" s="17"/>
      <c r="AP16" s="19"/>
      <c r="AQ16" s="17"/>
      <c r="AR16" s="22"/>
      <c r="AS16" s="33"/>
    </row>
    <row r="17" spans="1:45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17"/>
      <c r="K17" s="17"/>
      <c r="L17" s="18"/>
      <c r="M17" s="17"/>
      <c r="N17" s="17"/>
      <c r="O17" s="19"/>
      <c r="P17" s="17"/>
      <c r="Q17" s="20"/>
      <c r="R17" s="29"/>
      <c r="S17" s="17"/>
      <c r="T17" s="17"/>
      <c r="U17" s="18"/>
      <c r="V17" s="17"/>
      <c r="W17" s="17"/>
      <c r="X17" s="19"/>
      <c r="Y17" s="17"/>
      <c r="Z17" s="20"/>
      <c r="AA17" s="29"/>
      <c r="AB17" s="17"/>
      <c r="AC17" s="17"/>
      <c r="AD17" s="18"/>
      <c r="AE17" s="17"/>
      <c r="AF17" s="17"/>
      <c r="AG17" s="19"/>
      <c r="AH17" s="17"/>
      <c r="AI17" s="20"/>
      <c r="AJ17" s="29"/>
      <c r="AK17" s="17"/>
      <c r="AL17" s="17"/>
      <c r="AM17" s="18"/>
      <c r="AN17" s="17"/>
      <c r="AO17" s="17"/>
      <c r="AP17" s="19"/>
      <c r="AQ17" s="17"/>
      <c r="AR17" s="22"/>
      <c r="AS17" s="33"/>
    </row>
    <row r="18" spans="1:45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17"/>
      <c r="K18" s="17"/>
      <c r="L18" s="18"/>
      <c r="M18" s="17"/>
      <c r="N18" s="17"/>
      <c r="O18" s="19"/>
      <c r="P18" s="17"/>
      <c r="Q18" s="20"/>
      <c r="R18" s="29"/>
      <c r="S18" s="17"/>
      <c r="T18" s="17"/>
      <c r="U18" s="18"/>
      <c r="V18" s="17"/>
      <c r="W18" s="17"/>
      <c r="X18" s="19"/>
      <c r="Y18" s="17"/>
      <c r="Z18" s="20"/>
      <c r="AA18" s="29"/>
      <c r="AB18" s="17"/>
      <c r="AC18" s="17"/>
      <c r="AD18" s="18"/>
      <c r="AE18" s="17"/>
      <c r="AF18" s="17"/>
      <c r="AG18" s="19"/>
      <c r="AH18" s="17"/>
      <c r="AI18" s="20"/>
      <c r="AJ18" s="29"/>
      <c r="AK18" s="29"/>
      <c r="AL18" s="29"/>
      <c r="AM18" s="29"/>
      <c r="AN18" s="29"/>
      <c r="AO18" s="29"/>
      <c r="AP18" s="29"/>
      <c r="AQ18" s="29"/>
      <c r="AR18" s="33"/>
      <c r="AS18" s="33"/>
    </row>
    <row r="19" spans="1:4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17"/>
      <c r="K19" s="17"/>
      <c r="L19" s="18"/>
      <c r="M19" s="17"/>
      <c r="N19" s="17"/>
      <c r="O19" s="19"/>
      <c r="P19" s="17"/>
      <c r="Q19" s="20"/>
      <c r="R19" s="29"/>
      <c r="S19" s="17"/>
      <c r="T19" s="17"/>
      <c r="U19" s="18"/>
      <c r="V19" s="17"/>
      <c r="W19" s="17"/>
      <c r="X19" s="19"/>
      <c r="Y19" s="17"/>
      <c r="Z19" s="20"/>
      <c r="AA19" s="29"/>
      <c r="AB19" s="17"/>
      <c r="AC19" s="17"/>
      <c r="AD19" s="18"/>
      <c r="AE19" s="17"/>
      <c r="AF19" s="17"/>
      <c r="AG19" s="19"/>
      <c r="AH19" s="17"/>
      <c r="AI19" s="20"/>
      <c r="AJ19" s="29"/>
      <c r="AK19" s="29"/>
      <c r="AL19" s="29"/>
      <c r="AM19" s="29"/>
      <c r="AN19" s="29"/>
      <c r="AO19" s="29"/>
      <c r="AP19" s="29"/>
      <c r="AQ19" s="29"/>
    </row>
    <row r="20" spans="1:45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17"/>
      <c r="K20" s="17"/>
      <c r="L20" s="18"/>
      <c r="M20" s="17"/>
      <c r="N20" s="17"/>
      <c r="O20" s="19"/>
      <c r="P20" s="17"/>
      <c r="Q20" s="20"/>
      <c r="R20" s="29"/>
      <c r="S20" s="17"/>
      <c r="T20" s="17"/>
      <c r="U20" s="18"/>
      <c r="V20" s="17"/>
      <c r="W20" s="17"/>
      <c r="X20" s="19"/>
      <c r="Y20" s="17"/>
      <c r="Z20" s="20"/>
      <c r="AA20" s="29"/>
      <c r="AB20" s="17"/>
      <c r="AC20" s="17"/>
      <c r="AD20" s="18"/>
      <c r="AE20" s="17"/>
      <c r="AF20" s="17"/>
      <c r="AG20" s="19"/>
      <c r="AH20" s="17"/>
      <c r="AI20" s="20"/>
      <c r="AJ20" s="29"/>
      <c r="AK20" s="29"/>
      <c r="AL20" s="29"/>
      <c r="AM20" s="29"/>
      <c r="AN20" s="29"/>
      <c r="AO20" s="29"/>
      <c r="AP20" s="29"/>
      <c r="AQ20" s="29"/>
    </row>
    <row r="21" spans="1:45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17"/>
      <c r="K21" s="17"/>
      <c r="L21" s="18"/>
      <c r="M21" s="17"/>
      <c r="N21" s="17"/>
      <c r="O21" s="19"/>
      <c r="P21" s="17"/>
      <c r="Q21" s="20"/>
      <c r="R21" s="29"/>
      <c r="S21" s="17"/>
      <c r="T21" s="17"/>
      <c r="U21" s="18"/>
      <c r="V21" s="17"/>
      <c r="W21" s="17"/>
      <c r="X21" s="19"/>
      <c r="Y21" s="17"/>
      <c r="Z21" s="20"/>
      <c r="AA21" s="29"/>
      <c r="AB21" s="17"/>
      <c r="AC21" s="17"/>
      <c r="AD21" s="18"/>
      <c r="AE21" s="17"/>
      <c r="AF21" s="17"/>
      <c r="AG21" s="19"/>
      <c r="AH21" s="17"/>
      <c r="AI21" s="20"/>
      <c r="AJ21" s="29"/>
      <c r="AK21" s="29"/>
      <c r="AL21" s="29"/>
      <c r="AM21" s="29"/>
      <c r="AN21" s="29"/>
      <c r="AO21" s="29"/>
      <c r="AP21" s="29"/>
      <c r="AQ21" s="29"/>
    </row>
    <row r="22" spans="1:45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17"/>
      <c r="K22" s="17"/>
      <c r="L22" s="18"/>
      <c r="M22" s="17"/>
      <c r="N22" s="17"/>
      <c r="O22" s="19"/>
      <c r="P22" s="17"/>
      <c r="Q22" s="20"/>
      <c r="R22" s="29"/>
      <c r="S22" s="17"/>
      <c r="T22" s="17"/>
      <c r="U22" s="18"/>
      <c r="V22" s="17"/>
      <c r="W22" s="17"/>
      <c r="X22" s="19"/>
      <c r="Y22" s="17"/>
      <c r="Z22" s="20"/>
      <c r="AA22" s="29"/>
      <c r="AB22" s="17"/>
      <c r="AC22" s="17"/>
      <c r="AD22" s="18"/>
      <c r="AE22" s="17"/>
      <c r="AF22" s="17"/>
      <c r="AG22" s="19"/>
      <c r="AH22" s="17"/>
      <c r="AI22" s="20"/>
      <c r="AJ22" s="29"/>
      <c r="AK22" s="29"/>
      <c r="AL22" s="29"/>
      <c r="AM22" s="29"/>
      <c r="AN22" s="29"/>
      <c r="AO22" s="29"/>
      <c r="AP22" s="29"/>
      <c r="AQ22" s="29"/>
    </row>
    <row r="23" spans="1:45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17"/>
      <c r="K23" s="17"/>
      <c r="L23" s="18"/>
      <c r="M23" s="17"/>
      <c r="N23" s="17"/>
      <c r="O23" s="19"/>
      <c r="P23" s="17"/>
      <c r="Q23" s="20"/>
      <c r="R23" s="29"/>
      <c r="S23" s="17"/>
      <c r="T23" s="17"/>
      <c r="U23" s="18"/>
      <c r="V23" s="17"/>
      <c r="W23" s="17"/>
      <c r="X23" s="19"/>
      <c r="Y23" s="17"/>
      <c r="Z23" s="20"/>
      <c r="AA23" s="29"/>
      <c r="AB23" s="17"/>
      <c r="AC23" s="17"/>
      <c r="AD23" s="18"/>
      <c r="AE23" s="17"/>
      <c r="AF23" s="17"/>
      <c r="AG23" s="19"/>
      <c r="AH23" s="17"/>
      <c r="AI23" s="20"/>
      <c r="AJ23" s="29"/>
      <c r="AK23" s="29"/>
      <c r="AL23" s="29"/>
      <c r="AM23" s="29"/>
      <c r="AN23" s="29"/>
      <c r="AO23" s="29"/>
      <c r="AP23" s="29"/>
      <c r="AQ23" s="29"/>
    </row>
    <row r="24" spans="1:45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17"/>
      <c r="K24" s="17"/>
      <c r="L24" s="18"/>
      <c r="M24" s="17"/>
      <c r="N24" s="17"/>
      <c r="O24" s="19"/>
      <c r="P24" s="17"/>
      <c r="Q24" s="20"/>
      <c r="R24" s="29"/>
      <c r="S24" s="17"/>
      <c r="T24" s="17"/>
      <c r="U24" s="18"/>
      <c r="V24" s="17"/>
      <c r="W24" s="17"/>
      <c r="X24" s="19"/>
      <c r="Y24" s="17"/>
      <c r="Z24" s="20"/>
      <c r="AA24" s="29"/>
      <c r="AB24" s="17"/>
      <c r="AC24" s="17"/>
      <c r="AD24" s="18"/>
      <c r="AE24" s="17"/>
      <c r="AF24" s="17"/>
      <c r="AG24" s="19"/>
      <c r="AH24" s="17"/>
      <c r="AI24" s="20"/>
      <c r="AJ24" s="29"/>
      <c r="AK24" s="29"/>
      <c r="AL24" s="29"/>
      <c r="AM24" s="29"/>
      <c r="AN24" s="29"/>
      <c r="AO24" s="29"/>
      <c r="AP24" s="29"/>
      <c r="AQ24" s="29"/>
    </row>
    <row r="25" spans="1:45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17"/>
      <c r="K25" s="17"/>
      <c r="L25" s="18"/>
      <c r="M25" s="17"/>
      <c r="N25" s="17"/>
      <c r="O25" s="19"/>
      <c r="P25" s="17"/>
      <c r="Q25" s="20"/>
      <c r="R25" s="29"/>
      <c r="S25" s="17"/>
      <c r="T25" s="17"/>
      <c r="U25" s="18"/>
      <c r="V25" s="17"/>
      <c r="W25" s="17"/>
      <c r="X25" s="19"/>
      <c r="Y25" s="17"/>
      <c r="Z25" s="20"/>
      <c r="AA25" s="29"/>
      <c r="AB25" s="17"/>
      <c r="AC25" s="17"/>
      <c r="AD25" s="18"/>
      <c r="AE25" s="17"/>
      <c r="AF25" s="17"/>
      <c r="AG25" s="19"/>
      <c r="AH25" s="17"/>
      <c r="AI25" s="20"/>
      <c r="AJ25" s="29"/>
      <c r="AK25" s="29"/>
      <c r="AL25" s="29"/>
      <c r="AM25" s="29"/>
      <c r="AN25" s="29"/>
      <c r="AO25" s="29"/>
      <c r="AP25" s="29"/>
      <c r="AQ25" s="29"/>
    </row>
    <row r="26" spans="1:45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17"/>
      <c r="K26" s="17"/>
      <c r="L26" s="18"/>
      <c r="M26" s="17"/>
      <c r="N26" s="17"/>
      <c r="O26" s="19"/>
      <c r="P26" s="17"/>
      <c r="Q26" s="20"/>
      <c r="R26" s="29"/>
      <c r="S26" s="17"/>
      <c r="T26" s="17"/>
      <c r="U26" s="18"/>
      <c r="V26" s="17"/>
      <c r="W26" s="17"/>
      <c r="X26" s="19"/>
      <c r="Y26" s="17"/>
      <c r="Z26" s="20"/>
      <c r="AA26" s="29"/>
      <c r="AB26" s="17"/>
      <c r="AC26" s="17"/>
      <c r="AD26" s="18"/>
      <c r="AE26" s="17"/>
      <c r="AF26" s="17"/>
      <c r="AG26" s="19"/>
      <c r="AH26" s="17"/>
      <c r="AI26" s="20"/>
      <c r="AJ26" s="29"/>
      <c r="AK26" s="29"/>
      <c r="AL26" s="29"/>
      <c r="AM26" s="29"/>
      <c r="AN26" s="29"/>
      <c r="AO26" s="29"/>
      <c r="AP26" s="29"/>
      <c r="AQ26" s="29"/>
    </row>
    <row r="27" spans="1:45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17"/>
      <c r="K27" s="17"/>
      <c r="L27" s="18"/>
      <c r="M27" s="17"/>
      <c r="N27" s="17"/>
      <c r="O27" s="19"/>
      <c r="P27" s="17"/>
      <c r="Q27" s="20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17"/>
      <c r="AC27" s="17"/>
      <c r="AD27" s="18"/>
      <c r="AE27" s="17"/>
      <c r="AF27" s="17"/>
      <c r="AG27" s="19"/>
      <c r="AH27" s="17"/>
      <c r="AI27" s="20"/>
      <c r="AJ27" s="29"/>
      <c r="AK27" s="29"/>
      <c r="AL27" s="29"/>
      <c r="AM27" s="29"/>
      <c r="AN27" s="29"/>
      <c r="AO27" s="29"/>
      <c r="AP27" s="29"/>
      <c r="AQ27" s="29"/>
    </row>
    <row r="28" spans="1:45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17"/>
      <c r="K28" s="17"/>
      <c r="L28" s="18"/>
      <c r="M28" s="17"/>
      <c r="N28" s="17"/>
      <c r="O28" s="19"/>
      <c r="P28" s="17"/>
      <c r="Q28" s="20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17"/>
      <c r="AC28" s="17"/>
      <c r="AD28" s="18"/>
      <c r="AE28" s="17"/>
      <c r="AF28" s="17"/>
      <c r="AG28" s="19"/>
      <c r="AH28" s="17"/>
      <c r="AI28" s="20"/>
      <c r="AJ28" s="29"/>
      <c r="AK28" s="29"/>
      <c r="AL28" s="29"/>
      <c r="AM28" s="29"/>
      <c r="AN28" s="29"/>
      <c r="AO28" s="29"/>
      <c r="AP28" s="29"/>
      <c r="AQ28" s="29"/>
    </row>
    <row r="29" spans="1:45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17"/>
      <c r="K29" s="17"/>
      <c r="L29" s="18"/>
      <c r="M29" s="17"/>
      <c r="N29" s="17"/>
      <c r="O29" s="19"/>
      <c r="P29" s="17"/>
      <c r="Q29" s="20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17"/>
      <c r="AC29" s="17"/>
      <c r="AD29" s="18"/>
      <c r="AE29" s="17"/>
      <c r="AF29" s="17"/>
      <c r="AG29" s="19"/>
      <c r="AH29" s="17"/>
      <c r="AI29" s="20"/>
      <c r="AJ29" s="29"/>
      <c r="AK29" s="29"/>
      <c r="AL29" s="29"/>
      <c r="AM29" s="29"/>
      <c r="AN29" s="29"/>
      <c r="AO29" s="29"/>
      <c r="AP29" s="29"/>
      <c r="AQ29" s="29"/>
    </row>
    <row r="30" spans="1:45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17"/>
      <c r="K30" s="17"/>
      <c r="L30" s="18"/>
      <c r="M30" s="17"/>
      <c r="N30" s="17"/>
      <c r="O30" s="19"/>
      <c r="P30" s="17"/>
      <c r="Q30" s="20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17"/>
      <c r="AC30" s="17"/>
      <c r="AD30" s="18"/>
      <c r="AE30" s="17"/>
      <c r="AF30" s="17"/>
      <c r="AG30" s="19"/>
      <c r="AH30" s="17"/>
      <c r="AI30" s="20"/>
      <c r="AJ30" s="29"/>
      <c r="AK30" s="29"/>
      <c r="AL30" s="29"/>
      <c r="AM30" s="29"/>
      <c r="AN30" s="29"/>
      <c r="AO30" s="29"/>
      <c r="AP30" s="29"/>
      <c r="AQ30" s="29"/>
    </row>
    <row r="31" spans="1:45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17"/>
      <c r="K31" s="17"/>
      <c r="L31" s="18"/>
      <c r="M31" s="17"/>
      <c r="N31" s="17"/>
      <c r="O31" s="19"/>
      <c r="P31" s="17"/>
      <c r="Q31" s="20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17"/>
      <c r="AC31" s="17"/>
      <c r="AD31" s="18"/>
      <c r="AE31" s="17"/>
      <c r="AF31" s="17"/>
      <c r="AG31" s="19"/>
      <c r="AH31" s="17"/>
      <c r="AI31" s="20"/>
      <c r="AJ31" s="29"/>
      <c r="AK31" s="29"/>
      <c r="AL31" s="29"/>
      <c r="AM31" s="29"/>
      <c r="AN31" s="29"/>
      <c r="AO31" s="29"/>
      <c r="AP31" s="29"/>
      <c r="AQ31" s="29"/>
    </row>
    <row r="32" spans="1:45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17"/>
      <c r="K32" s="17"/>
      <c r="L32" s="18"/>
      <c r="M32" s="17"/>
      <c r="N32" s="17"/>
      <c r="O32" s="19"/>
      <c r="P32" s="17"/>
      <c r="Q32" s="20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17"/>
      <c r="AC32" s="17"/>
      <c r="AD32" s="18"/>
      <c r="AE32" s="17"/>
      <c r="AF32" s="17"/>
      <c r="AG32" s="19"/>
      <c r="AH32" s="17"/>
      <c r="AI32" s="20"/>
      <c r="AJ32" s="29"/>
      <c r="AK32" s="29"/>
      <c r="AL32" s="29"/>
      <c r="AM32" s="29"/>
      <c r="AN32" s="29"/>
      <c r="AO32" s="29"/>
      <c r="AP32" s="29"/>
      <c r="AQ32" s="29"/>
    </row>
    <row r="33" spans="1:43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17"/>
      <c r="K33" s="17"/>
      <c r="L33" s="18"/>
      <c r="M33" s="17"/>
      <c r="N33" s="17"/>
      <c r="O33" s="19"/>
      <c r="P33" s="17"/>
      <c r="Q33" s="20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</row>
    <row r="34" spans="1:43" x14ac:dyDescent="0.25">
      <c r="J34" s="17"/>
      <c r="K34" s="17"/>
      <c r="L34" s="18"/>
      <c r="M34" s="17"/>
      <c r="N34" s="17"/>
      <c r="O34" s="19"/>
      <c r="P34" s="17"/>
      <c r="Q34" s="20"/>
    </row>
    <row r="35" spans="1:43" x14ac:dyDescent="0.25">
      <c r="J35" s="17"/>
      <c r="K35" s="17"/>
      <c r="L35" s="18"/>
      <c r="M35" s="17"/>
      <c r="N35" s="17"/>
      <c r="O35" s="19"/>
      <c r="P35" s="17"/>
      <c r="Q35" s="20"/>
    </row>
    <row r="36" spans="1:43" x14ac:dyDescent="0.25">
      <c r="J36" s="17"/>
      <c r="K36" s="17"/>
      <c r="L36" s="18"/>
      <c r="M36" s="17"/>
      <c r="N36" s="17"/>
      <c r="O36" s="19"/>
      <c r="P36" s="17"/>
      <c r="Q36" s="20"/>
    </row>
  </sheetData>
  <conditionalFormatting sqref="I1">
    <cfRule type="cellIs" dxfId="63" priority="9" operator="lessThan">
      <formula>0</formula>
    </cfRule>
    <cfRule type="cellIs" dxfId="62" priority="10" operator="greaterThan">
      <formula>0</formula>
    </cfRule>
  </conditionalFormatting>
  <conditionalFormatting sqref="R1">
    <cfRule type="cellIs" dxfId="61" priority="7" operator="lessThan">
      <formula>0</formula>
    </cfRule>
    <cfRule type="cellIs" dxfId="60" priority="8" operator="greaterThan">
      <formula>0</formula>
    </cfRule>
  </conditionalFormatting>
  <conditionalFormatting sqref="AA1">
    <cfRule type="cellIs" dxfId="59" priority="5" operator="lessThan">
      <formula>0</formula>
    </cfRule>
    <cfRule type="cellIs" dxfId="58" priority="6" operator="greaterThan">
      <formula>0</formula>
    </cfRule>
  </conditionalFormatting>
  <conditionalFormatting sqref="AJ1">
    <cfRule type="cellIs" dxfId="57" priority="3" operator="lessThan">
      <formula>0</formula>
    </cfRule>
    <cfRule type="cellIs" dxfId="56" priority="4" operator="greaterThan">
      <formula>0</formula>
    </cfRule>
  </conditionalFormatting>
  <conditionalFormatting sqref="AS1">
    <cfRule type="cellIs" dxfId="55" priority="1" operator="lessThan">
      <formula>0</formula>
    </cfRule>
    <cfRule type="cellIs" dxfId="54" priority="2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257BF-269A-40BB-A951-2D1C8C4CC6F5}">
  <sheetPr>
    <tabColor rgb="FFFFFF00"/>
  </sheetPr>
  <dimension ref="A1:R14"/>
  <sheetViews>
    <sheetView workbookViewId="0">
      <selection activeCell="A10" sqref="A10:H14"/>
    </sheetView>
  </sheetViews>
  <sheetFormatPr defaultRowHeight="15" x14ac:dyDescent="0.25"/>
  <cols>
    <col min="3" max="4" width="15.42578125" bestFit="1" customWidth="1"/>
    <col min="5" max="5" width="15" bestFit="1" customWidth="1"/>
    <col min="6" max="6" width="5.140625" customWidth="1"/>
    <col min="7" max="7" width="4.28515625" customWidth="1"/>
    <col min="12" max="12" width="15.42578125" bestFit="1" customWidth="1"/>
  </cols>
  <sheetData>
    <row r="1" spans="1:18" x14ac:dyDescent="0.25">
      <c r="F1">
        <f>COUNT(G3:G999999)</f>
        <v>12</v>
      </c>
      <c r="G1">
        <f>SUM(G3:G999999)</f>
        <v>9</v>
      </c>
      <c r="H1" s="9">
        <f>(G1/F1)*100</f>
        <v>75</v>
      </c>
      <c r="I1" s="10">
        <f>SUM(H3:H999999)</f>
        <v>-3.8000000000000007</v>
      </c>
      <c r="O1">
        <f>COUNT(P3:P999999)</f>
        <v>4</v>
      </c>
      <c r="P1">
        <f>SUM(P3:P999999)</f>
        <v>3</v>
      </c>
      <c r="Q1" s="9">
        <f>(P1/O1)*100</f>
        <v>75</v>
      </c>
      <c r="R1" s="10">
        <f>SUM(Q3:Q999999)</f>
        <v>-2.5999999999999979</v>
      </c>
    </row>
    <row r="2" spans="1:1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7</v>
      </c>
    </row>
    <row r="3" spans="1:18" x14ac:dyDescent="0.25">
      <c r="A3" s="3" t="s">
        <v>58</v>
      </c>
      <c r="B3" s="3" t="s">
        <v>59</v>
      </c>
      <c r="C3" s="4">
        <v>44659.729166666664</v>
      </c>
      <c r="D3" s="5" t="s">
        <v>60</v>
      </c>
      <c r="E3" s="6" t="s">
        <v>61</v>
      </c>
      <c r="F3" s="7">
        <v>3.9</v>
      </c>
      <c r="G3" s="6">
        <v>1</v>
      </c>
      <c r="H3" s="8">
        <v>9.8000000000000007</v>
      </c>
      <c r="J3" s="25" t="s">
        <v>58</v>
      </c>
      <c r="K3" s="25" t="s">
        <v>363</v>
      </c>
      <c r="L3" s="4">
        <v>44695.666666666664</v>
      </c>
      <c r="M3" s="5" t="s">
        <v>1143</v>
      </c>
      <c r="N3" s="6" t="s">
        <v>1144</v>
      </c>
      <c r="O3" s="7">
        <v>3.6</v>
      </c>
      <c r="P3" s="6">
        <v>1</v>
      </c>
      <c r="Q3" s="8">
        <v>9.8000000000000007</v>
      </c>
    </row>
    <row r="4" spans="1:18" x14ac:dyDescent="0.25">
      <c r="A4" s="3" t="s">
        <v>58</v>
      </c>
      <c r="B4" s="3" t="s">
        <v>59</v>
      </c>
      <c r="C4" s="4">
        <v>44659.729166666664</v>
      </c>
      <c r="D4" s="5" t="s">
        <v>62</v>
      </c>
      <c r="E4" s="6" t="s">
        <v>63</v>
      </c>
      <c r="F4" s="7">
        <v>3.8</v>
      </c>
      <c r="G4" s="6">
        <v>1</v>
      </c>
      <c r="H4" s="8">
        <v>9.8000000000000007</v>
      </c>
      <c r="J4" s="25" t="s">
        <v>58</v>
      </c>
      <c r="K4" s="25" t="s">
        <v>363</v>
      </c>
      <c r="L4" s="4">
        <v>44695.666666666664</v>
      </c>
      <c r="M4" s="6" t="s">
        <v>1145</v>
      </c>
      <c r="N4" s="5" t="s">
        <v>1146</v>
      </c>
      <c r="O4" s="7">
        <v>4.2</v>
      </c>
      <c r="P4" s="6">
        <v>0</v>
      </c>
      <c r="Q4" s="8">
        <v>-32</v>
      </c>
    </row>
    <row r="5" spans="1:18" x14ac:dyDescent="0.25">
      <c r="A5" s="3" t="s">
        <v>58</v>
      </c>
      <c r="B5" s="3" t="s">
        <v>59</v>
      </c>
      <c r="C5" s="4">
        <v>44666.729166666664</v>
      </c>
      <c r="D5" s="5" t="s">
        <v>64</v>
      </c>
      <c r="E5" s="6" t="s">
        <v>65</v>
      </c>
      <c r="F5" s="7">
        <v>3.8</v>
      </c>
      <c r="G5" s="6">
        <v>0</v>
      </c>
      <c r="H5" s="8">
        <v>-28</v>
      </c>
      <c r="J5" s="25" t="s">
        <v>58</v>
      </c>
      <c r="K5" s="25" t="s">
        <v>363</v>
      </c>
      <c r="L5" s="4">
        <v>44701.75</v>
      </c>
      <c r="M5" s="5" t="s">
        <v>1144</v>
      </c>
      <c r="N5" s="6" t="s">
        <v>1230</v>
      </c>
      <c r="O5" s="7">
        <v>4.5</v>
      </c>
      <c r="P5" s="6">
        <v>1</v>
      </c>
      <c r="Q5" s="8">
        <v>9.8000000000000007</v>
      </c>
    </row>
    <row r="6" spans="1:18" x14ac:dyDescent="0.25">
      <c r="A6" s="3" t="s">
        <v>58</v>
      </c>
      <c r="B6" s="3" t="s">
        <v>59</v>
      </c>
      <c r="C6" s="4">
        <v>44666.729166666664</v>
      </c>
      <c r="D6" s="5" t="s">
        <v>66</v>
      </c>
      <c r="E6" s="6" t="s">
        <v>60</v>
      </c>
      <c r="F6" s="7">
        <v>3.85</v>
      </c>
      <c r="G6" s="6">
        <v>1</v>
      </c>
      <c r="H6" s="8">
        <v>9.8000000000000007</v>
      </c>
      <c r="J6" s="25" t="s">
        <v>58</v>
      </c>
      <c r="K6" s="25" t="s">
        <v>363</v>
      </c>
      <c r="L6" s="4">
        <v>44701.75</v>
      </c>
      <c r="M6" s="5" t="s">
        <v>1146</v>
      </c>
      <c r="N6" s="6" t="s">
        <v>1143</v>
      </c>
      <c r="O6" s="7">
        <v>4</v>
      </c>
      <c r="P6" s="6">
        <v>1</v>
      </c>
      <c r="Q6" s="8">
        <v>9.8000000000000007</v>
      </c>
    </row>
    <row r="7" spans="1:18" x14ac:dyDescent="0.25">
      <c r="A7" s="3" t="s">
        <v>58</v>
      </c>
      <c r="B7" s="3" t="s">
        <v>59</v>
      </c>
      <c r="C7" s="4">
        <v>44673.729166666664</v>
      </c>
      <c r="D7" s="5" t="s">
        <v>63</v>
      </c>
      <c r="E7" s="6" t="s">
        <v>67</v>
      </c>
      <c r="F7" s="7">
        <v>3.9</v>
      </c>
      <c r="G7" s="6">
        <v>0</v>
      </c>
      <c r="H7" s="8">
        <v>-29</v>
      </c>
    </row>
    <row r="8" spans="1:18" x14ac:dyDescent="0.25">
      <c r="A8" s="25" t="s">
        <v>58</v>
      </c>
      <c r="B8" s="25" t="s">
        <v>59</v>
      </c>
      <c r="C8" s="4">
        <v>44680.729166666664</v>
      </c>
      <c r="D8" s="6" t="s">
        <v>61</v>
      </c>
      <c r="E8" s="5" t="s">
        <v>64</v>
      </c>
      <c r="F8" s="7">
        <v>4.5</v>
      </c>
      <c r="G8" s="6">
        <v>0</v>
      </c>
      <c r="H8" s="8">
        <v>-35</v>
      </c>
    </row>
    <row r="9" spans="1:18" x14ac:dyDescent="0.25">
      <c r="A9" s="25" t="s">
        <v>58</v>
      </c>
      <c r="B9" s="25" t="s">
        <v>59</v>
      </c>
      <c r="C9" s="4">
        <v>44684.729166666664</v>
      </c>
      <c r="D9" s="6" t="s">
        <v>61</v>
      </c>
      <c r="E9" s="5" t="s">
        <v>977</v>
      </c>
      <c r="F9" s="7">
        <v>4.5</v>
      </c>
      <c r="G9" s="6">
        <v>1</v>
      </c>
      <c r="H9" s="8">
        <v>9.8000000000000007</v>
      </c>
    </row>
    <row r="10" spans="1:18" x14ac:dyDescent="0.25">
      <c r="A10" s="25" t="s">
        <v>58</v>
      </c>
      <c r="B10" s="25" t="s">
        <v>59</v>
      </c>
      <c r="C10" s="4">
        <v>44687.729166666664</v>
      </c>
      <c r="D10" s="5" t="s">
        <v>63</v>
      </c>
      <c r="E10" s="6" t="s">
        <v>61</v>
      </c>
      <c r="F10" s="7">
        <v>4.8</v>
      </c>
      <c r="G10" s="6">
        <v>1</v>
      </c>
      <c r="H10" s="8">
        <v>9.8000000000000007</v>
      </c>
    </row>
    <row r="11" spans="1:18" x14ac:dyDescent="0.25">
      <c r="A11" s="25" t="s">
        <v>58</v>
      </c>
      <c r="B11" s="25" t="s">
        <v>59</v>
      </c>
      <c r="C11" s="4">
        <v>44694.729166666664</v>
      </c>
      <c r="D11" s="5" t="s">
        <v>62</v>
      </c>
      <c r="E11" s="6" t="s">
        <v>977</v>
      </c>
      <c r="F11" s="7">
        <v>4.2</v>
      </c>
      <c r="G11" s="6">
        <v>1</v>
      </c>
      <c r="H11" s="8">
        <v>9.8000000000000007</v>
      </c>
    </row>
    <row r="12" spans="1:18" x14ac:dyDescent="0.25">
      <c r="A12" s="25" t="s">
        <v>58</v>
      </c>
      <c r="B12" s="25" t="s">
        <v>59</v>
      </c>
      <c r="C12" s="4">
        <v>44694.729166666664</v>
      </c>
      <c r="D12" s="5" t="s">
        <v>1121</v>
      </c>
      <c r="E12" s="6" t="s">
        <v>64</v>
      </c>
      <c r="F12" s="7">
        <v>4.5999999999999996</v>
      </c>
      <c r="G12" s="6">
        <v>1</v>
      </c>
      <c r="H12" s="8">
        <v>9.8000000000000007</v>
      </c>
    </row>
    <row r="13" spans="1:18" x14ac:dyDescent="0.25">
      <c r="A13" s="25" t="s">
        <v>58</v>
      </c>
      <c r="B13" s="25" t="s">
        <v>59</v>
      </c>
      <c r="C13" s="4">
        <v>44694.729166666664</v>
      </c>
      <c r="D13" s="5" t="s">
        <v>63</v>
      </c>
      <c r="E13" s="6" t="s">
        <v>65</v>
      </c>
      <c r="F13" s="7">
        <v>4.2</v>
      </c>
      <c r="G13" s="6">
        <v>1</v>
      </c>
      <c r="H13" s="8">
        <v>9.8000000000000007</v>
      </c>
    </row>
    <row r="14" spans="1:18" x14ac:dyDescent="0.25">
      <c r="A14" s="25" t="s">
        <v>58</v>
      </c>
      <c r="B14" s="25" t="s">
        <v>59</v>
      </c>
      <c r="C14" s="4">
        <v>44703.666666666664</v>
      </c>
      <c r="D14" s="5" t="s">
        <v>64</v>
      </c>
      <c r="E14" s="6" t="s">
        <v>1256</v>
      </c>
      <c r="F14" s="7">
        <v>4.0999999999999996</v>
      </c>
      <c r="G14" s="6">
        <v>1</v>
      </c>
      <c r="H14" s="8">
        <v>9.8000000000000007</v>
      </c>
    </row>
  </sheetData>
  <conditionalFormatting sqref="I1">
    <cfRule type="cellIs" dxfId="207" priority="3" operator="lessThan">
      <formula>0</formula>
    </cfRule>
    <cfRule type="cellIs" dxfId="206" priority="4" operator="greaterThan">
      <formula>0</formula>
    </cfRule>
  </conditionalFormatting>
  <conditionalFormatting sqref="R1">
    <cfRule type="cellIs" dxfId="205" priority="1" operator="lessThan">
      <formula>0</formula>
    </cfRule>
    <cfRule type="cellIs" dxfId="204" priority="2" operator="greaterThan">
      <formula>0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E38D-5028-4208-96B8-53E062B03155}">
  <sheetPr>
    <tabColor rgb="FFFFFF00"/>
  </sheetPr>
  <dimension ref="A1:R11"/>
  <sheetViews>
    <sheetView topLeftCell="C1" workbookViewId="0">
      <selection activeCell="J7" sqref="J7:Q7"/>
    </sheetView>
  </sheetViews>
  <sheetFormatPr defaultRowHeight="15" x14ac:dyDescent="0.25"/>
  <cols>
    <col min="2" max="2" width="14.42578125" bestFit="1" customWidth="1"/>
    <col min="3" max="3" width="15.42578125" bestFit="1" customWidth="1"/>
    <col min="4" max="5" width="14.5703125" bestFit="1" customWidth="1"/>
    <col min="6" max="6" width="4.7109375" customWidth="1"/>
    <col min="7" max="7" width="3.85546875" customWidth="1"/>
    <col min="10" max="10" width="10.5703125" bestFit="1" customWidth="1"/>
    <col min="11" max="11" width="12.85546875" bestFit="1" customWidth="1"/>
    <col min="12" max="12" width="15.42578125" bestFit="1" customWidth="1"/>
    <col min="13" max="13" width="17.7109375" bestFit="1" customWidth="1"/>
    <col min="14" max="14" width="18.28515625" bestFit="1" customWidth="1"/>
    <col min="15" max="15" width="5" customWidth="1"/>
    <col min="16" max="16" width="4.42578125" customWidth="1"/>
  </cols>
  <sheetData>
    <row r="1" spans="1:18" x14ac:dyDescent="0.25">
      <c r="F1">
        <f>COUNT(G3:G999999)</f>
        <v>3</v>
      </c>
      <c r="G1">
        <f>SUM(G3:G999999)</f>
        <v>3</v>
      </c>
      <c r="H1" s="9">
        <f>(G1/F1)*100</f>
        <v>100</v>
      </c>
      <c r="I1" s="10">
        <f>SUM(H3:H999999)</f>
        <v>29.400000000000002</v>
      </c>
      <c r="O1">
        <f>COUNT(P3:P999999)</f>
        <v>5</v>
      </c>
      <c r="P1">
        <f>SUM(P2:P999999)</f>
        <v>3</v>
      </c>
      <c r="Q1" s="9">
        <f>(P1/O1)*100</f>
        <v>60</v>
      </c>
      <c r="R1" s="10">
        <f>SUM(Q3:Q999999)</f>
        <v>-16.100000000000001</v>
      </c>
    </row>
    <row r="2" spans="1:1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7</v>
      </c>
    </row>
    <row r="3" spans="1:18" x14ac:dyDescent="0.25">
      <c r="A3" s="3" t="s">
        <v>691</v>
      </c>
      <c r="B3" s="3" t="s">
        <v>692</v>
      </c>
      <c r="C3" s="4">
        <v>44661.541666666664</v>
      </c>
      <c r="D3" s="5" t="s">
        <v>693</v>
      </c>
      <c r="E3" s="6" t="s">
        <v>694</v>
      </c>
      <c r="F3" s="7">
        <v>3.45</v>
      </c>
      <c r="G3" s="6">
        <v>1</v>
      </c>
      <c r="H3" s="8">
        <v>9.8000000000000007</v>
      </c>
      <c r="J3" s="3" t="s">
        <v>697</v>
      </c>
      <c r="K3" s="3" t="s">
        <v>89</v>
      </c>
      <c r="L3" s="4">
        <v>44663.583333333336</v>
      </c>
      <c r="M3" s="5" t="s">
        <v>698</v>
      </c>
      <c r="N3" s="6" t="s">
        <v>699</v>
      </c>
      <c r="O3" s="7">
        <v>4.5</v>
      </c>
      <c r="P3" s="6">
        <v>1</v>
      </c>
      <c r="Q3" s="8">
        <v>9.8000000000000007</v>
      </c>
    </row>
    <row r="4" spans="1:18" x14ac:dyDescent="0.25">
      <c r="A4" s="3" t="s">
        <v>691</v>
      </c>
      <c r="B4" s="3" t="s">
        <v>692</v>
      </c>
      <c r="C4" s="4">
        <v>44662.729166666664</v>
      </c>
      <c r="D4" s="5" t="s">
        <v>695</v>
      </c>
      <c r="E4" s="6" t="s">
        <v>696</v>
      </c>
      <c r="F4" s="7">
        <v>3.95</v>
      </c>
      <c r="G4" s="6">
        <v>1</v>
      </c>
      <c r="H4" s="8">
        <v>9.8000000000000007</v>
      </c>
      <c r="J4" s="3" t="s">
        <v>697</v>
      </c>
      <c r="K4" s="3" t="s">
        <v>89</v>
      </c>
      <c r="L4" s="4">
        <v>44663.770833333336</v>
      </c>
      <c r="M4" s="6" t="s">
        <v>700</v>
      </c>
      <c r="N4" s="5" t="s">
        <v>701</v>
      </c>
      <c r="O4" s="7">
        <v>3.45</v>
      </c>
      <c r="P4" s="6">
        <v>0</v>
      </c>
      <c r="Q4" s="8">
        <v>-24.5</v>
      </c>
    </row>
    <row r="5" spans="1:18" x14ac:dyDescent="0.25">
      <c r="A5" s="25" t="s">
        <v>691</v>
      </c>
      <c r="B5" s="25" t="s">
        <v>692</v>
      </c>
      <c r="C5" s="4">
        <v>44695.666666666664</v>
      </c>
      <c r="D5" s="5" t="s">
        <v>1149</v>
      </c>
      <c r="E5" s="6" t="s">
        <v>696</v>
      </c>
      <c r="F5" s="7">
        <v>3.9</v>
      </c>
      <c r="G5" s="6">
        <v>1</v>
      </c>
      <c r="H5" s="8">
        <v>9.8000000000000007</v>
      </c>
      <c r="J5" s="3" t="s">
        <v>697</v>
      </c>
      <c r="K5" s="3" t="s">
        <v>89</v>
      </c>
      <c r="L5" s="4">
        <v>44674.583333333336</v>
      </c>
      <c r="M5" s="5" t="s">
        <v>699</v>
      </c>
      <c r="N5" s="6" t="s">
        <v>702</v>
      </c>
      <c r="O5" s="7">
        <v>3.1</v>
      </c>
      <c r="P5" s="6">
        <v>0</v>
      </c>
      <c r="Q5" s="8">
        <v>-21</v>
      </c>
    </row>
    <row r="6" spans="1:18" x14ac:dyDescent="0.25">
      <c r="A6" s="17"/>
      <c r="B6" s="17"/>
      <c r="C6" s="18"/>
      <c r="D6" s="17"/>
      <c r="E6" s="17"/>
      <c r="F6" s="19"/>
      <c r="G6" s="17"/>
      <c r="H6" s="20"/>
      <c r="J6" s="25" t="s">
        <v>697</v>
      </c>
      <c r="K6" s="25" t="s">
        <v>89</v>
      </c>
      <c r="L6" s="4">
        <v>44695.583333333336</v>
      </c>
      <c r="M6" s="6" t="s">
        <v>702</v>
      </c>
      <c r="N6" s="5" t="s">
        <v>1137</v>
      </c>
      <c r="O6" s="7">
        <v>3.1</v>
      </c>
      <c r="P6" s="6">
        <v>1</v>
      </c>
      <c r="Q6" s="8">
        <v>9.8000000000000007</v>
      </c>
    </row>
    <row r="7" spans="1:18" x14ac:dyDescent="0.25">
      <c r="A7" s="17"/>
      <c r="B7" s="17"/>
      <c r="C7" s="18"/>
      <c r="D7" s="17"/>
      <c r="E7" s="17"/>
      <c r="F7" s="19"/>
      <c r="G7" s="17"/>
      <c r="H7" s="20"/>
      <c r="J7" s="25" t="s">
        <v>697</v>
      </c>
      <c r="K7" s="25" t="s">
        <v>89</v>
      </c>
      <c r="L7" s="4">
        <v>44711.708333333336</v>
      </c>
      <c r="M7" s="6" t="s">
        <v>1273</v>
      </c>
      <c r="N7" s="5" t="s">
        <v>701</v>
      </c>
      <c r="O7" s="7">
        <v>3.65</v>
      </c>
      <c r="P7" s="6">
        <v>1</v>
      </c>
      <c r="Q7" s="8">
        <v>9.8000000000000007</v>
      </c>
    </row>
    <row r="8" spans="1:18" x14ac:dyDescent="0.25">
      <c r="A8" s="17"/>
      <c r="B8" s="17"/>
      <c r="C8" s="18"/>
      <c r="D8" s="17"/>
      <c r="E8" s="17"/>
      <c r="F8" s="19"/>
      <c r="G8" s="17"/>
      <c r="H8" s="20"/>
    </row>
    <row r="9" spans="1:18" x14ac:dyDescent="0.25">
      <c r="A9" s="17"/>
      <c r="B9" s="17"/>
      <c r="C9" s="18"/>
      <c r="D9" s="17"/>
      <c r="E9" s="17"/>
      <c r="F9" s="19"/>
      <c r="G9" s="17"/>
      <c r="H9" s="20"/>
    </row>
    <row r="10" spans="1:18" x14ac:dyDescent="0.25">
      <c r="A10" s="17"/>
      <c r="B10" s="17"/>
      <c r="C10" s="18"/>
      <c r="D10" s="17"/>
      <c r="E10" s="17"/>
      <c r="F10" s="19"/>
      <c r="G10" s="17"/>
      <c r="H10" s="20"/>
    </row>
    <row r="11" spans="1:18" x14ac:dyDescent="0.25">
      <c r="A11" s="17"/>
      <c r="B11" s="17"/>
      <c r="C11" s="18"/>
      <c r="D11" s="17"/>
      <c r="E11" s="17"/>
      <c r="F11" s="19"/>
      <c r="G11" s="17"/>
      <c r="H11" s="20"/>
    </row>
  </sheetData>
  <conditionalFormatting sqref="I1">
    <cfRule type="cellIs" dxfId="53" priority="3" operator="lessThan">
      <formula>0</formula>
    </cfRule>
    <cfRule type="cellIs" dxfId="52" priority="4" operator="greaterThan">
      <formula>0</formula>
    </cfRule>
  </conditionalFormatting>
  <conditionalFormatting sqref="R1">
    <cfRule type="cellIs" dxfId="51" priority="1" operator="lessThan">
      <formula>0</formula>
    </cfRule>
    <cfRule type="cellIs" dxfId="50" priority="2" operator="greaterThan">
      <formula>0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BF35B-2824-4D72-A493-51F174471130}">
  <sheetPr>
    <tabColor rgb="FFFFFF00"/>
  </sheetPr>
  <dimension ref="A1:I5"/>
  <sheetViews>
    <sheetView workbookViewId="0">
      <selection activeCell="A5" sqref="A5:H5"/>
    </sheetView>
  </sheetViews>
  <sheetFormatPr defaultRowHeight="15" x14ac:dyDescent="0.25"/>
  <cols>
    <col min="2" max="2" width="12.85546875" bestFit="1" customWidth="1"/>
    <col min="3" max="3" width="15.42578125" bestFit="1" customWidth="1"/>
    <col min="4" max="4" width="10.28515625" bestFit="1" customWidth="1"/>
    <col min="5" max="5" width="14" bestFit="1" customWidth="1"/>
  </cols>
  <sheetData>
    <row r="1" spans="1:9" x14ac:dyDescent="0.25">
      <c r="F1">
        <f>COUNT(G3:G999999)</f>
        <v>3</v>
      </c>
      <c r="G1">
        <f>SUM(G3:G999999)</f>
        <v>3</v>
      </c>
      <c r="H1" s="9">
        <f>(G1/F1)*100</f>
        <v>100</v>
      </c>
      <c r="I1" s="10">
        <f>SUM(H3:H999999)</f>
        <v>29.400000000000002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9" x14ac:dyDescent="0.25">
      <c r="A3" s="25" t="s">
        <v>1233</v>
      </c>
      <c r="B3" s="25" t="s">
        <v>89</v>
      </c>
      <c r="C3" s="4">
        <v>44702.4375</v>
      </c>
      <c r="D3" s="6" t="s">
        <v>1234</v>
      </c>
      <c r="E3" s="5" t="s">
        <v>1235</v>
      </c>
      <c r="F3" s="7">
        <v>4.5</v>
      </c>
      <c r="G3" s="6">
        <v>1</v>
      </c>
      <c r="H3" s="8">
        <v>9.8000000000000007</v>
      </c>
    </row>
    <row r="4" spans="1:9" x14ac:dyDescent="0.25">
      <c r="A4" s="25" t="s">
        <v>1233</v>
      </c>
      <c r="B4" s="25" t="s">
        <v>89</v>
      </c>
      <c r="C4" s="4">
        <v>44737.4375</v>
      </c>
      <c r="D4" s="6" t="s">
        <v>1286</v>
      </c>
      <c r="E4" s="5" t="s">
        <v>1287</v>
      </c>
      <c r="F4" s="7">
        <v>3.95</v>
      </c>
      <c r="G4" s="6">
        <v>1</v>
      </c>
      <c r="H4" s="8">
        <v>9.8000000000000007</v>
      </c>
    </row>
    <row r="5" spans="1:9" x14ac:dyDescent="0.25">
      <c r="A5" s="25" t="s">
        <v>1233</v>
      </c>
      <c r="B5" s="25" t="s">
        <v>89</v>
      </c>
      <c r="C5" s="4">
        <v>44747.53125</v>
      </c>
      <c r="D5" s="6" t="s">
        <v>1286</v>
      </c>
      <c r="E5" s="5" t="s">
        <v>1315</v>
      </c>
      <c r="F5" s="7">
        <v>4.3</v>
      </c>
      <c r="G5" s="6">
        <v>1</v>
      </c>
      <c r="H5" s="8">
        <v>9.8000000000000007</v>
      </c>
    </row>
  </sheetData>
  <conditionalFormatting sqref="I1">
    <cfRule type="cellIs" dxfId="49" priority="1" operator="lessThan">
      <formula>0</formula>
    </cfRule>
    <cfRule type="cellIs" dxfId="48" priority="2" operator="greaterThan">
      <formula>0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CB96F-2C09-4A53-B27B-97F8E7CA9687}">
  <sheetPr>
    <tabColor rgb="FFFFFF00"/>
  </sheetPr>
  <dimension ref="A1:R22"/>
  <sheetViews>
    <sheetView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22" sqref="A22:H22"/>
    </sheetView>
  </sheetViews>
  <sheetFormatPr defaultRowHeight="15" x14ac:dyDescent="0.25"/>
  <cols>
    <col min="1" max="1" width="10.42578125" bestFit="1" customWidth="1"/>
    <col min="2" max="2" width="11.5703125" bestFit="1" customWidth="1"/>
    <col min="3" max="3" width="15.42578125" bestFit="1" customWidth="1"/>
    <col min="4" max="5" width="14.7109375" bestFit="1" customWidth="1"/>
    <col min="6" max="6" width="4.7109375" customWidth="1"/>
    <col min="7" max="7" width="3.85546875" customWidth="1"/>
    <col min="10" max="10" width="10.42578125" bestFit="1" customWidth="1"/>
    <col min="12" max="12" width="15.42578125" bestFit="1" customWidth="1"/>
    <col min="13" max="14" width="14.5703125" bestFit="1" customWidth="1"/>
  </cols>
  <sheetData>
    <row r="1" spans="1:18" x14ac:dyDescent="0.25">
      <c r="F1">
        <f>COUNT(G3:G999999)</f>
        <v>20</v>
      </c>
      <c r="G1">
        <f>SUM(G3:G999999)</f>
        <v>12</v>
      </c>
      <c r="H1" s="9">
        <f>(G1/F1)*100</f>
        <v>60</v>
      </c>
      <c r="I1" s="10">
        <f>SUM(H3:H999999)</f>
        <v>-106.4</v>
      </c>
      <c r="O1">
        <f>COUNT(P3:P999999)</f>
        <v>11</v>
      </c>
      <c r="P1">
        <f>SUM(P3:P999999)</f>
        <v>10</v>
      </c>
      <c r="Q1" s="9">
        <f>(P1/O1)*100</f>
        <v>90.909090909090907</v>
      </c>
      <c r="R1" s="10">
        <f>SUM(Q3:Q999999)</f>
        <v>71</v>
      </c>
    </row>
    <row r="2" spans="1:18" x14ac:dyDescent="0.2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4" t="s">
        <v>7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4" t="s">
        <v>7</v>
      </c>
    </row>
    <row r="3" spans="1:18" x14ac:dyDescent="0.25">
      <c r="A3" s="3" t="s">
        <v>703</v>
      </c>
      <c r="B3" s="3" t="s">
        <v>704</v>
      </c>
      <c r="C3" s="4">
        <v>44660.25</v>
      </c>
      <c r="D3" s="6" t="s">
        <v>705</v>
      </c>
      <c r="E3" s="5" t="s">
        <v>706</v>
      </c>
      <c r="F3" s="7">
        <v>3.55</v>
      </c>
      <c r="G3" s="6">
        <v>1</v>
      </c>
      <c r="H3" s="8">
        <v>9.8000000000000007</v>
      </c>
      <c r="J3" s="25" t="s">
        <v>703</v>
      </c>
      <c r="K3" s="25" t="s">
        <v>983</v>
      </c>
      <c r="L3" s="4">
        <v>44685.458333333336</v>
      </c>
      <c r="M3" s="5" t="s">
        <v>984</v>
      </c>
      <c r="N3" s="6" t="s">
        <v>985</v>
      </c>
      <c r="O3" s="7">
        <v>3.2</v>
      </c>
      <c r="P3" s="6">
        <v>1</v>
      </c>
      <c r="Q3" s="8">
        <v>9.8000000000000007</v>
      </c>
    </row>
    <row r="4" spans="1:18" x14ac:dyDescent="0.25">
      <c r="A4" s="25" t="s">
        <v>703</v>
      </c>
      <c r="B4" s="25" t="s">
        <v>704</v>
      </c>
      <c r="C4" s="4">
        <v>44686.25</v>
      </c>
      <c r="D4" s="5" t="s">
        <v>706</v>
      </c>
      <c r="E4" s="6" t="s">
        <v>999</v>
      </c>
      <c r="F4" s="7">
        <v>3.55</v>
      </c>
      <c r="G4" s="6">
        <v>0</v>
      </c>
      <c r="H4" s="8">
        <v>-25.5</v>
      </c>
      <c r="J4" s="25" t="s">
        <v>703</v>
      </c>
      <c r="K4" s="25" t="s">
        <v>983</v>
      </c>
      <c r="L4" s="4">
        <v>44695.4375</v>
      </c>
      <c r="M4" s="6" t="s">
        <v>1133</v>
      </c>
      <c r="N4" s="5" t="s">
        <v>1134</v>
      </c>
      <c r="O4" s="7">
        <v>3.7</v>
      </c>
      <c r="P4" s="6">
        <v>0</v>
      </c>
      <c r="Q4" s="8">
        <v>-27</v>
      </c>
    </row>
    <row r="5" spans="1:18" x14ac:dyDescent="0.25">
      <c r="A5" s="25" t="s">
        <v>703</v>
      </c>
      <c r="B5" s="25" t="s">
        <v>704</v>
      </c>
      <c r="C5" s="4">
        <v>44686.25</v>
      </c>
      <c r="D5" s="6" t="s">
        <v>705</v>
      </c>
      <c r="E5" s="5" t="s">
        <v>1000</v>
      </c>
      <c r="F5" s="7">
        <v>3.35</v>
      </c>
      <c r="G5" s="6">
        <v>1</v>
      </c>
      <c r="H5" s="8">
        <v>9.8000000000000007</v>
      </c>
      <c r="J5" s="25" t="s">
        <v>703</v>
      </c>
      <c r="K5" s="25" t="s">
        <v>983</v>
      </c>
      <c r="L5" s="4">
        <v>44696.333333333336</v>
      </c>
      <c r="M5" s="5" t="s">
        <v>1161</v>
      </c>
      <c r="N5" s="6" t="s">
        <v>1162</v>
      </c>
      <c r="O5" s="7">
        <v>5</v>
      </c>
      <c r="P5" s="6">
        <v>1</v>
      </c>
      <c r="Q5" s="8">
        <v>9.8000000000000007</v>
      </c>
    </row>
    <row r="6" spans="1:18" x14ac:dyDescent="0.25">
      <c r="A6" s="25" t="s">
        <v>703</v>
      </c>
      <c r="B6" s="25" t="s">
        <v>704</v>
      </c>
      <c r="C6" s="4">
        <v>44686.354166666664</v>
      </c>
      <c r="D6" s="6" t="s">
        <v>1001</v>
      </c>
      <c r="E6" s="5" t="s">
        <v>1002</v>
      </c>
      <c r="F6" s="7">
        <v>3.45</v>
      </c>
      <c r="G6" s="6">
        <v>1</v>
      </c>
      <c r="H6" s="8">
        <v>9.8000000000000007</v>
      </c>
      <c r="J6" s="25" t="s">
        <v>703</v>
      </c>
      <c r="K6" s="25" t="s">
        <v>983</v>
      </c>
      <c r="L6" s="4">
        <v>44698.458333333336</v>
      </c>
      <c r="M6" s="5" t="s">
        <v>1134</v>
      </c>
      <c r="N6" s="6" t="s">
        <v>985</v>
      </c>
      <c r="O6" s="7">
        <v>4.2</v>
      </c>
      <c r="P6" s="6">
        <v>1</v>
      </c>
      <c r="Q6" s="8">
        <v>9.8000000000000007</v>
      </c>
    </row>
    <row r="7" spans="1:18" x14ac:dyDescent="0.25">
      <c r="A7" s="25" t="s">
        <v>703</v>
      </c>
      <c r="B7" s="25" t="s">
        <v>704</v>
      </c>
      <c r="C7" s="4">
        <v>44686.354166666664</v>
      </c>
      <c r="D7" s="5" t="s">
        <v>1003</v>
      </c>
      <c r="E7" s="6" t="s">
        <v>1004</v>
      </c>
      <c r="F7" s="7">
        <v>3.55</v>
      </c>
      <c r="G7" s="6">
        <v>0</v>
      </c>
      <c r="H7" s="8">
        <v>-25.5</v>
      </c>
      <c r="J7" s="25" t="s">
        <v>703</v>
      </c>
      <c r="K7" s="25" t="s">
        <v>983</v>
      </c>
      <c r="L7" s="4">
        <v>44699.479166666664</v>
      </c>
      <c r="M7" s="5" t="s">
        <v>984</v>
      </c>
      <c r="N7" s="6" t="s">
        <v>1133</v>
      </c>
      <c r="O7" s="7">
        <v>3.9</v>
      </c>
      <c r="P7" s="6">
        <v>1</v>
      </c>
      <c r="Q7" s="8">
        <v>9.8000000000000007</v>
      </c>
    </row>
    <row r="8" spans="1:18" x14ac:dyDescent="0.25">
      <c r="A8" s="25" t="s">
        <v>703</v>
      </c>
      <c r="B8" s="25" t="s">
        <v>704</v>
      </c>
      <c r="C8" s="4">
        <v>44695.458333333336</v>
      </c>
      <c r="D8" s="5" t="s">
        <v>1002</v>
      </c>
      <c r="E8" s="6" t="s">
        <v>1135</v>
      </c>
      <c r="F8" s="7">
        <v>3.85</v>
      </c>
      <c r="G8" s="6">
        <v>0</v>
      </c>
      <c r="H8" s="8">
        <v>-28.5</v>
      </c>
      <c r="J8" s="25" t="s">
        <v>703</v>
      </c>
      <c r="K8" s="25" t="s">
        <v>983</v>
      </c>
      <c r="L8" s="4">
        <v>44709.333333333336</v>
      </c>
      <c r="M8" s="6" t="s">
        <v>985</v>
      </c>
      <c r="N8" s="5" t="s">
        <v>1161</v>
      </c>
      <c r="O8" s="7">
        <v>3.8</v>
      </c>
      <c r="P8" s="6">
        <v>1</v>
      </c>
      <c r="Q8" s="8">
        <v>9.8000000000000007</v>
      </c>
    </row>
    <row r="9" spans="1:18" x14ac:dyDescent="0.25">
      <c r="A9" s="25" t="s">
        <v>703</v>
      </c>
      <c r="B9" s="25" t="s">
        <v>704</v>
      </c>
      <c r="C9" s="4">
        <v>44696.354166666664</v>
      </c>
      <c r="D9" s="5" t="s">
        <v>706</v>
      </c>
      <c r="E9" s="6" t="s">
        <v>1163</v>
      </c>
      <c r="F9" s="7">
        <v>3.75</v>
      </c>
      <c r="G9" s="6">
        <v>0</v>
      </c>
      <c r="H9" s="8">
        <v>-27.5</v>
      </c>
      <c r="J9" s="25" t="s">
        <v>703</v>
      </c>
      <c r="K9" s="25" t="s">
        <v>983</v>
      </c>
      <c r="L9" s="4">
        <v>44716.416666666664</v>
      </c>
      <c r="M9" s="5" t="s">
        <v>1134</v>
      </c>
      <c r="N9" s="6" t="s">
        <v>1275</v>
      </c>
      <c r="O9" s="7">
        <v>3.5</v>
      </c>
      <c r="P9" s="6">
        <v>1</v>
      </c>
      <c r="Q9" s="8">
        <v>9.8000000000000007</v>
      </c>
    </row>
    <row r="10" spans="1:18" x14ac:dyDescent="0.25">
      <c r="A10" s="25" t="s">
        <v>703</v>
      </c>
      <c r="B10" s="25" t="s">
        <v>704</v>
      </c>
      <c r="C10" s="4">
        <v>44699.458333333336</v>
      </c>
      <c r="D10" s="5" t="s">
        <v>1002</v>
      </c>
      <c r="E10" s="6" t="s">
        <v>1000</v>
      </c>
      <c r="F10" s="7">
        <v>3.5</v>
      </c>
      <c r="G10" s="6">
        <v>1</v>
      </c>
      <c r="H10" s="8">
        <v>9.8000000000000007</v>
      </c>
      <c r="J10" s="25" t="s">
        <v>703</v>
      </c>
      <c r="K10" s="25" t="s">
        <v>983</v>
      </c>
      <c r="L10" s="4">
        <v>44737.5</v>
      </c>
      <c r="M10" s="5" t="s">
        <v>1288</v>
      </c>
      <c r="N10" s="6" t="s">
        <v>1289</v>
      </c>
      <c r="O10" s="7">
        <v>3.3</v>
      </c>
      <c r="P10" s="6">
        <v>1</v>
      </c>
      <c r="Q10" s="8">
        <v>9.8000000000000007</v>
      </c>
    </row>
    <row r="11" spans="1:18" x14ac:dyDescent="0.25">
      <c r="A11" s="25" t="s">
        <v>703</v>
      </c>
      <c r="B11" s="25" t="s">
        <v>704</v>
      </c>
      <c r="C11" s="4">
        <v>44702.354166666664</v>
      </c>
      <c r="D11" s="5" t="s">
        <v>999</v>
      </c>
      <c r="E11" s="6" t="s">
        <v>705</v>
      </c>
      <c r="F11" s="7">
        <v>3.65</v>
      </c>
      <c r="G11" s="6">
        <v>1</v>
      </c>
      <c r="H11" s="8">
        <v>9.8000000000000007</v>
      </c>
      <c r="J11" s="25" t="s">
        <v>703</v>
      </c>
      <c r="K11" s="25" t="s">
        <v>983</v>
      </c>
      <c r="L11" s="4">
        <v>44738.5</v>
      </c>
      <c r="M11" s="5" t="s">
        <v>1161</v>
      </c>
      <c r="N11" s="6" t="s">
        <v>1133</v>
      </c>
      <c r="O11" s="7">
        <v>3.9</v>
      </c>
      <c r="P11" s="6">
        <v>1</v>
      </c>
      <c r="Q11" s="8">
        <v>9.8000000000000007</v>
      </c>
    </row>
    <row r="12" spans="1:18" x14ac:dyDescent="0.25">
      <c r="A12" s="25" t="s">
        <v>703</v>
      </c>
      <c r="B12" s="25" t="s">
        <v>704</v>
      </c>
      <c r="C12" s="4">
        <v>44702.416666666664</v>
      </c>
      <c r="D12" s="5" t="s">
        <v>1003</v>
      </c>
      <c r="E12" s="6" t="s">
        <v>1135</v>
      </c>
      <c r="F12" s="7">
        <v>3.25</v>
      </c>
      <c r="G12" s="6">
        <v>1</v>
      </c>
      <c r="H12" s="8">
        <v>9.8000000000000007</v>
      </c>
      <c r="J12" s="25" t="s">
        <v>703</v>
      </c>
      <c r="K12" s="25" t="s">
        <v>983</v>
      </c>
      <c r="L12" s="4">
        <v>44747.458333333336</v>
      </c>
      <c r="M12" s="5" t="s">
        <v>1161</v>
      </c>
      <c r="N12" s="6" t="s">
        <v>984</v>
      </c>
      <c r="O12" s="7">
        <v>3.45</v>
      </c>
      <c r="P12" s="6">
        <v>1</v>
      </c>
      <c r="Q12" s="8">
        <v>9.8000000000000007</v>
      </c>
    </row>
    <row r="13" spans="1:18" x14ac:dyDescent="0.25">
      <c r="A13" s="25" t="s">
        <v>703</v>
      </c>
      <c r="B13" s="25" t="s">
        <v>704</v>
      </c>
      <c r="C13" s="4">
        <v>44703.458333333336</v>
      </c>
      <c r="D13" s="6" t="s">
        <v>1250</v>
      </c>
      <c r="E13" s="5" t="s">
        <v>706</v>
      </c>
      <c r="F13" s="7">
        <v>4</v>
      </c>
      <c r="G13" s="6">
        <v>1</v>
      </c>
      <c r="H13" s="8">
        <v>9.8000000000000007</v>
      </c>
      <c r="J13" s="25" t="s">
        <v>703</v>
      </c>
      <c r="K13" s="25" t="s">
        <v>983</v>
      </c>
      <c r="L13" s="4">
        <v>44747.479166666664</v>
      </c>
      <c r="M13" s="5" t="s">
        <v>1134</v>
      </c>
      <c r="N13" s="6" t="s">
        <v>1162</v>
      </c>
      <c r="O13" s="7">
        <v>4.0999999999999996</v>
      </c>
      <c r="P13" s="6">
        <v>1</v>
      </c>
      <c r="Q13" s="8">
        <v>9.8000000000000007</v>
      </c>
    </row>
    <row r="14" spans="1:18" x14ac:dyDescent="0.25">
      <c r="A14" s="25" t="s">
        <v>703</v>
      </c>
      <c r="B14" s="25" t="s">
        <v>704</v>
      </c>
      <c r="C14" s="4">
        <v>44709.458333333336</v>
      </c>
      <c r="D14" s="6" t="s">
        <v>1250</v>
      </c>
      <c r="E14" s="5" t="s">
        <v>1002</v>
      </c>
      <c r="F14" s="7">
        <v>4.0999999999999996</v>
      </c>
      <c r="G14" s="6">
        <v>1</v>
      </c>
      <c r="H14" s="8">
        <v>9.8000000000000007</v>
      </c>
    </row>
    <row r="15" spans="1:18" x14ac:dyDescent="0.25">
      <c r="A15" s="25" t="s">
        <v>703</v>
      </c>
      <c r="B15" s="25" t="s">
        <v>704</v>
      </c>
      <c r="C15" s="4">
        <v>44734.458333333336</v>
      </c>
      <c r="D15" s="5" t="s">
        <v>706</v>
      </c>
      <c r="E15" s="6" t="s">
        <v>1001</v>
      </c>
      <c r="F15" s="7">
        <v>3.5</v>
      </c>
      <c r="G15" s="6">
        <v>1</v>
      </c>
      <c r="H15" s="8">
        <v>9.8000000000000007</v>
      </c>
    </row>
    <row r="16" spans="1:18" x14ac:dyDescent="0.25">
      <c r="A16" s="25" t="s">
        <v>703</v>
      </c>
      <c r="B16" s="25" t="s">
        <v>704</v>
      </c>
      <c r="C16" s="4">
        <v>44734.479166666664</v>
      </c>
      <c r="D16" s="6" t="s">
        <v>999</v>
      </c>
      <c r="E16" s="5" t="s">
        <v>1002</v>
      </c>
      <c r="F16" s="7">
        <v>3.55</v>
      </c>
      <c r="G16" s="6">
        <v>1</v>
      </c>
      <c r="H16" s="8">
        <v>9.8000000000000007</v>
      </c>
    </row>
    <row r="17" spans="1:8" x14ac:dyDescent="0.25">
      <c r="A17" s="25" t="s">
        <v>703</v>
      </c>
      <c r="B17" s="25" t="s">
        <v>704</v>
      </c>
      <c r="C17" s="4">
        <v>44737.416666666664</v>
      </c>
      <c r="D17" s="5" t="s">
        <v>706</v>
      </c>
      <c r="E17" s="6" t="s">
        <v>1004</v>
      </c>
      <c r="F17" s="7">
        <v>3.75</v>
      </c>
      <c r="G17" s="6">
        <v>0</v>
      </c>
      <c r="H17" s="8">
        <v>-27.5</v>
      </c>
    </row>
    <row r="18" spans="1:8" x14ac:dyDescent="0.25">
      <c r="A18" s="25" t="s">
        <v>703</v>
      </c>
      <c r="B18" s="25" t="s">
        <v>704</v>
      </c>
      <c r="C18" s="4">
        <v>44737.5</v>
      </c>
      <c r="D18" s="5" t="s">
        <v>999</v>
      </c>
      <c r="E18" s="6" t="s">
        <v>1135</v>
      </c>
      <c r="F18" s="7">
        <v>3.45</v>
      </c>
      <c r="G18" s="6">
        <v>0</v>
      </c>
      <c r="H18" s="8">
        <v>-24.5</v>
      </c>
    </row>
    <row r="19" spans="1:8" x14ac:dyDescent="0.25">
      <c r="A19" s="25" t="s">
        <v>703</v>
      </c>
      <c r="B19" s="25" t="s">
        <v>704</v>
      </c>
      <c r="C19" s="4">
        <v>44738.416666666664</v>
      </c>
      <c r="D19" s="5" t="s">
        <v>1002</v>
      </c>
      <c r="E19" s="6" t="s">
        <v>705</v>
      </c>
      <c r="F19" s="7">
        <v>4.9000000000000004</v>
      </c>
      <c r="G19" s="6">
        <v>0</v>
      </c>
      <c r="H19" s="8">
        <v>-39</v>
      </c>
    </row>
    <row r="20" spans="1:8" x14ac:dyDescent="0.25">
      <c r="A20" s="25" t="s">
        <v>703</v>
      </c>
      <c r="B20" s="25" t="s">
        <v>704</v>
      </c>
      <c r="C20" s="4">
        <v>44745.458333333336</v>
      </c>
      <c r="D20" s="5" t="s">
        <v>1004</v>
      </c>
      <c r="E20" s="6" t="s">
        <v>1250</v>
      </c>
      <c r="F20" s="7">
        <v>3.6</v>
      </c>
      <c r="G20" s="6">
        <v>0</v>
      </c>
      <c r="H20" s="8">
        <v>-26</v>
      </c>
    </row>
    <row r="21" spans="1:8" x14ac:dyDescent="0.25">
      <c r="A21" s="25" t="s">
        <v>703</v>
      </c>
      <c r="B21" s="25" t="s">
        <v>704</v>
      </c>
      <c r="C21" s="4">
        <v>44747.458333333336</v>
      </c>
      <c r="D21" s="6" t="s">
        <v>705</v>
      </c>
      <c r="E21" s="5" t="s">
        <v>1003</v>
      </c>
      <c r="F21" s="7">
        <v>3.7</v>
      </c>
      <c r="G21" s="6">
        <v>1</v>
      </c>
      <c r="H21" s="8">
        <v>9.8000000000000007</v>
      </c>
    </row>
    <row r="22" spans="1:8" x14ac:dyDescent="0.25">
      <c r="A22" s="25" t="s">
        <v>703</v>
      </c>
      <c r="B22" s="25" t="s">
        <v>704</v>
      </c>
      <c r="C22" s="4">
        <v>44747.479166666664</v>
      </c>
      <c r="D22" s="5" t="s">
        <v>1002</v>
      </c>
      <c r="E22" s="6" t="s">
        <v>1163</v>
      </c>
      <c r="F22" s="7">
        <v>4.5</v>
      </c>
      <c r="G22" s="6">
        <v>1</v>
      </c>
      <c r="H22" s="8">
        <v>9.8000000000000007</v>
      </c>
    </row>
  </sheetData>
  <conditionalFormatting sqref="I1">
    <cfRule type="cellIs" dxfId="47" priority="3" operator="lessThan">
      <formula>0</formula>
    </cfRule>
    <cfRule type="cellIs" dxfId="46" priority="4" operator="greaterThan">
      <formula>0</formula>
    </cfRule>
  </conditionalFormatting>
  <conditionalFormatting sqref="R1">
    <cfRule type="cellIs" dxfId="45" priority="1" operator="lessThan">
      <formula>0</formula>
    </cfRule>
    <cfRule type="cellIs" dxfId="44" priority="2" operator="greaterThan">
      <formula>0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45158-E33D-46D7-A61B-4B1EE3FC339C}">
  <sheetPr>
    <tabColor rgb="FFFFFF00"/>
  </sheetPr>
  <dimension ref="A1:R48"/>
  <sheetViews>
    <sheetView workbookViewId="0">
      <pane xSplit="8" ySplit="1" topLeftCell="I26" activePane="bottomRight" state="frozen"/>
      <selection pane="topRight" activeCell="I1" sqref="I1"/>
      <selection pane="bottomLeft" activeCell="A2" sqref="A2"/>
      <selection pane="bottomRight" activeCell="J43" sqref="J43:Q48"/>
    </sheetView>
  </sheetViews>
  <sheetFormatPr defaultRowHeight="15" x14ac:dyDescent="0.25"/>
  <cols>
    <col min="2" max="2" width="14.42578125" bestFit="1" customWidth="1"/>
    <col min="3" max="3" width="15.42578125" bestFit="1" customWidth="1"/>
    <col min="4" max="5" width="14.5703125" bestFit="1" customWidth="1"/>
    <col min="6" max="6" width="4.7109375" customWidth="1"/>
    <col min="7" max="7" width="3.85546875" customWidth="1"/>
    <col min="10" max="10" width="10.5703125" bestFit="1" customWidth="1"/>
    <col min="11" max="11" width="12.85546875" bestFit="1" customWidth="1"/>
    <col min="12" max="12" width="15.42578125" bestFit="1" customWidth="1"/>
    <col min="13" max="13" width="17.7109375" bestFit="1" customWidth="1"/>
    <col min="14" max="14" width="18.28515625" bestFit="1" customWidth="1"/>
    <col min="15" max="15" width="5" customWidth="1"/>
    <col min="16" max="16" width="4.42578125" customWidth="1"/>
  </cols>
  <sheetData>
    <row r="1" spans="1:18" x14ac:dyDescent="0.25">
      <c r="F1">
        <f>COUNT(G3:G999999)</f>
        <v>34</v>
      </c>
      <c r="G1">
        <f>SUM(G3:G999999)</f>
        <v>27</v>
      </c>
      <c r="H1" s="9">
        <f>(G1/F1)*100</f>
        <v>79.411764705882348</v>
      </c>
      <c r="I1" s="10">
        <f>SUM(H3:H999999)</f>
        <v>43.599999999999937</v>
      </c>
      <c r="O1">
        <f>COUNT(P3:P999999)</f>
        <v>46</v>
      </c>
      <c r="P1">
        <f>SUM(P2:P999999)</f>
        <v>36</v>
      </c>
      <c r="Q1" s="9">
        <f>(P1/O1)*100</f>
        <v>78.260869565217391</v>
      </c>
      <c r="R1" s="10">
        <f>SUM(Q3:Q999999)</f>
        <v>98.299999999999955</v>
      </c>
    </row>
    <row r="2" spans="1:1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7</v>
      </c>
    </row>
    <row r="3" spans="1:18" x14ac:dyDescent="0.25">
      <c r="A3" s="3" t="s">
        <v>707</v>
      </c>
      <c r="B3" s="3" t="s">
        <v>708</v>
      </c>
      <c r="C3" s="4">
        <v>44659.833333333336</v>
      </c>
      <c r="D3" s="5" t="s">
        <v>709</v>
      </c>
      <c r="E3" s="6" t="s">
        <v>710</v>
      </c>
      <c r="F3" s="7">
        <v>4.7</v>
      </c>
      <c r="G3" s="6">
        <v>1</v>
      </c>
      <c r="H3" s="8">
        <v>9.8000000000000007</v>
      </c>
      <c r="J3" s="3" t="s">
        <v>707</v>
      </c>
      <c r="K3" s="3" t="s">
        <v>726</v>
      </c>
      <c r="L3" s="4">
        <v>44660.71875</v>
      </c>
      <c r="M3" s="6" t="s">
        <v>727</v>
      </c>
      <c r="N3" s="5" t="s">
        <v>728</v>
      </c>
      <c r="O3" s="7">
        <v>3.5</v>
      </c>
      <c r="P3" s="6">
        <v>0</v>
      </c>
      <c r="Q3" s="8">
        <v>-25</v>
      </c>
    </row>
    <row r="4" spans="1:18" x14ac:dyDescent="0.25">
      <c r="A4" s="3" t="s">
        <v>707</v>
      </c>
      <c r="B4" s="3" t="s">
        <v>708</v>
      </c>
      <c r="C4" s="4">
        <v>44660.635416666664</v>
      </c>
      <c r="D4" s="6" t="s">
        <v>711</v>
      </c>
      <c r="E4" s="5" t="s">
        <v>712</v>
      </c>
      <c r="F4" s="7">
        <v>3.5</v>
      </c>
      <c r="G4" s="6">
        <v>1</v>
      </c>
      <c r="H4" s="8">
        <v>9.8000000000000007</v>
      </c>
      <c r="J4" s="3" t="s">
        <v>707</v>
      </c>
      <c r="K4" s="3" t="s">
        <v>726</v>
      </c>
      <c r="L4" s="4">
        <v>44660.833333333336</v>
      </c>
      <c r="M4" s="5" t="s">
        <v>729</v>
      </c>
      <c r="N4" s="6" t="s">
        <v>730</v>
      </c>
      <c r="O4" s="7">
        <v>3.9</v>
      </c>
      <c r="P4" s="6">
        <v>1</v>
      </c>
      <c r="Q4" s="8">
        <v>9.8000000000000007</v>
      </c>
    </row>
    <row r="5" spans="1:18" x14ac:dyDescent="0.25">
      <c r="A5" s="3" t="s">
        <v>707</v>
      </c>
      <c r="B5" s="3" t="s">
        <v>708</v>
      </c>
      <c r="C5" s="4">
        <v>44660.833333333336</v>
      </c>
      <c r="D5" s="5" t="s">
        <v>713</v>
      </c>
      <c r="E5" s="6" t="s">
        <v>714</v>
      </c>
      <c r="F5" s="7">
        <v>4.9000000000000004</v>
      </c>
      <c r="G5" s="6">
        <v>1</v>
      </c>
      <c r="H5" s="8">
        <v>9.8000000000000007</v>
      </c>
      <c r="J5" s="3" t="s">
        <v>707</v>
      </c>
      <c r="K5" s="3" t="s">
        <v>726</v>
      </c>
      <c r="L5" s="4">
        <v>44661.71875</v>
      </c>
      <c r="M5" s="5" t="s">
        <v>731</v>
      </c>
      <c r="N5" s="6" t="s">
        <v>732</v>
      </c>
      <c r="O5" s="7">
        <v>3.7</v>
      </c>
      <c r="P5" s="6">
        <v>1</v>
      </c>
      <c r="Q5" s="8">
        <v>9.8000000000000007</v>
      </c>
    </row>
    <row r="6" spans="1:18" x14ac:dyDescent="0.25">
      <c r="A6" s="3" t="s">
        <v>707</v>
      </c>
      <c r="B6" s="3" t="s">
        <v>708</v>
      </c>
      <c r="C6" s="4">
        <v>44661.541666666664</v>
      </c>
      <c r="D6" s="5" t="s">
        <v>715</v>
      </c>
      <c r="E6" s="6" t="s">
        <v>716</v>
      </c>
      <c r="F6" s="7">
        <v>3.45</v>
      </c>
      <c r="G6" s="6">
        <v>1</v>
      </c>
      <c r="H6" s="8">
        <v>9.8000000000000007</v>
      </c>
      <c r="J6" s="3" t="s">
        <v>707</v>
      </c>
      <c r="K6" s="3" t="s">
        <v>726</v>
      </c>
      <c r="L6" s="4">
        <v>44662.833333333336</v>
      </c>
      <c r="M6" s="5" t="s">
        <v>733</v>
      </c>
      <c r="N6" s="6" t="s">
        <v>734</v>
      </c>
      <c r="O6" s="7">
        <v>4.2</v>
      </c>
      <c r="P6" s="6">
        <v>1</v>
      </c>
      <c r="Q6" s="8">
        <v>9.8000000000000007</v>
      </c>
    </row>
    <row r="7" spans="1:18" x14ac:dyDescent="0.25">
      <c r="A7" s="3" t="s">
        <v>707</v>
      </c>
      <c r="B7" s="3" t="s">
        <v>708</v>
      </c>
      <c r="C7" s="4">
        <v>44661.729166666664</v>
      </c>
      <c r="D7" s="6" t="s">
        <v>717</v>
      </c>
      <c r="E7" s="5" t="s">
        <v>718</v>
      </c>
      <c r="F7" s="7">
        <v>3.6</v>
      </c>
      <c r="G7" s="6">
        <v>1</v>
      </c>
      <c r="H7" s="8">
        <v>9.8000000000000007</v>
      </c>
      <c r="J7" s="3" t="s">
        <v>707</v>
      </c>
      <c r="K7" s="3" t="s">
        <v>726</v>
      </c>
      <c r="L7" s="4">
        <v>44667.71875</v>
      </c>
      <c r="M7" s="5" t="s">
        <v>728</v>
      </c>
      <c r="N7" s="6" t="s">
        <v>733</v>
      </c>
      <c r="O7" s="7">
        <v>3.8</v>
      </c>
      <c r="P7" s="6">
        <v>0</v>
      </c>
      <c r="Q7" s="8">
        <v>-28</v>
      </c>
    </row>
    <row r="8" spans="1:18" x14ac:dyDescent="0.25">
      <c r="A8" s="3" t="s">
        <v>707</v>
      </c>
      <c r="B8" s="3" t="s">
        <v>708</v>
      </c>
      <c r="C8" s="4">
        <v>44666.833333333336</v>
      </c>
      <c r="D8" s="5" t="s">
        <v>718</v>
      </c>
      <c r="E8" s="6" t="s">
        <v>719</v>
      </c>
      <c r="F8" s="7">
        <v>3.6</v>
      </c>
      <c r="G8" s="6">
        <v>0</v>
      </c>
      <c r="H8" s="8">
        <v>-26</v>
      </c>
      <c r="J8" s="3" t="s">
        <v>707</v>
      </c>
      <c r="K8" s="3" t="s">
        <v>726</v>
      </c>
      <c r="L8" s="4">
        <v>44667.833333333336</v>
      </c>
      <c r="M8" s="5" t="s">
        <v>735</v>
      </c>
      <c r="N8" s="6" t="s">
        <v>736</v>
      </c>
      <c r="O8" s="7">
        <v>3.75</v>
      </c>
      <c r="P8" s="6">
        <v>1</v>
      </c>
      <c r="Q8" s="8">
        <v>9.8000000000000007</v>
      </c>
    </row>
    <row r="9" spans="1:18" x14ac:dyDescent="0.25">
      <c r="A9" s="3" t="s">
        <v>707</v>
      </c>
      <c r="B9" s="3" t="s">
        <v>708</v>
      </c>
      <c r="C9" s="4">
        <v>44668.635416666664</v>
      </c>
      <c r="D9" s="5" t="s">
        <v>712</v>
      </c>
      <c r="E9" s="6" t="s">
        <v>720</v>
      </c>
      <c r="F9" s="7">
        <v>4.9000000000000004</v>
      </c>
      <c r="G9" s="6">
        <v>1</v>
      </c>
      <c r="H9" s="8">
        <v>9.8000000000000007</v>
      </c>
      <c r="J9" s="3" t="s">
        <v>707</v>
      </c>
      <c r="K9" s="3" t="s">
        <v>726</v>
      </c>
      <c r="L9" s="4">
        <v>44668.541666666664</v>
      </c>
      <c r="M9" s="5" t="s">
        <v>734</v>
      </c>
      <c r="N9" s="6" t="s">
        <v>737</v>
      </c>
      <c r="O9" s="7">
        <v>3.3</v>
      </c>
      <c r="P9" s="6">
        <v>1</v>
      </c>
      <c r="Q9" s="8">
        <v>9.8000000000000007</v>
      </c>
    </row>
    <row r="10" spans="1:18" x14ac:dyDescent="0.25">
      <c r="A10" s="3" t="s">
        <v>707</v>
      </c>
      <c r="B10" s="3" t="s">
        <v>708</v>
      </c>
      <c r="C10" s="4">
        <v>44668.729166666664</v>
      </c>
      <c r="D10" s="5" t="s">
        <v>721</v>
      </c>
      <c r="E10" s="6" t="s">
        <v>722</v>
      </c>
      <c r="F10" s="7">
        <v>3.75</v>
      </c>
      <c r="G10" s="6">
        <v>1</v>
      </c>
      <c r="H10" s="8">
        <v>9.8000000000000007</v>
      </c>
      <c r="J10" s="3" t="s">
        <v>707</v>
      </c>
      <c r="K10" s="3" t="s">
        <v>726</v>
      </c>
      <c r="L10" s="4">
        <v>44668.71875</v>
      </c>
      <c r="M10" s="5" t="s">
        <v>738</v>
      </c>
      <c r="N10" s="6" t="s">
        <v>739</v>
      </c>
      <c r="O10" s="7">
        <v>3.3</v>
      </c>
      <c r="P10" s="6">
        <v>0</v>
      </c>
      <c r="Q10" s="8">
        <v>-23</v>
      </c>
    </row>
    <row r="11" spans="1:18" x14ac:dyDescent="0.25">
      <c r="A11" s="3" t="s">
        <v>707</v>
      </c>
      <c r="B11" s="3" t="s">
        <v>708</v>
      </c>
      <c r="C11" s="4">
        <v>44670.75</v>
      </c>
      <c r="D11" s="5" t="s">
        <v>711</v>
      </c>
      <c r="E11" s="6" t="s">
        <v>716</v>
      </c>
      <c r="F11" s="7">
        <v>3.35</v>
      </c>
      <c r="G11" s="6">
        <v>1</v>
      </c>
      <c r="H11" s="8">
        <v>9.8000000000000007</v>
      </c>
      <c r="J11" s="3" t="s">
        <v>707</v>
      </c>
      <c r="K11" s="3" t="s">
        <v>726</v>
      </c>
      <c r="L11" s="4">
        <v>44673.833333333336</v>
      </c>
      <c r="M11" s="5" t="s">
        <v>740</v>
      </c>
      <c r="N11" s="6" t="s">
        <v>738</v>
      </c>
      <c r="O11" s="7">
        <v>3.35</v>
      </c>
      <c r="P11" s="6">
        <v>0</v>
      </c>
      <c r="Q11" s="8">
        <v>-23.5</v>
      </c>
    </row>
    <row r="12" spans="1:18" x14ac:dyDescent="0.25">
      <c r="A12" s="3" t="s">
        <v>707</v>
      </c>
      <c r="B12" s="3" t="s">
        <v>708</v>
      </c>
      <c r="C12" s="4">
        <v>44670.833333333336</v>
      </c>
      <c r="D12" s="5" t="s">
        <v>719</v>
      </c>
      <c r="E12" s="6" t="s">
        <v>717</v>
      </c>
      <c r="F12" s="7">
        <v>4.4000000000000004</v>
      </c>
      <c r="G12" s="6">
        <v>1</v>
      </c>
      <c r="H12" s="8">
        <v>9.8000000000000007</v>
      </c>
      <c r="J12" s="3" t="s">
        <v>707</v>
      </c>
      <c r="K12" s="3" t="s">
        <v>726</v>
      </c>
      <c r="L12" s="4">
        <v>44675.541666666664</v>
      </c>
      <c r="M12" s="6" t="s">
        <v>736</v>
      </c>
      <c r="N12" s="5" t="s">
        <v>741</v>
      </c>
      <c r="O12" s="7">
        <v>3.65</v>
      </c>
      <c r="P12" s="6">
        <v>1</v>
      </c>
      <c r="Q12" s="8">
        <v>9.8000000000000007</v>
      </c>
    </row>
    <row r="13" spans="1:18" x14ac:dyDescent="0.25">
      <c r="A13" s="3" t="s">
        <v>707</v>
      </c>
      <c r="B13" s="3" t="s">
        <v>708</v>
      </c>
      <c r="C13" s="4">
        <v>44670.854166666664</v>
      </c>
      <c r="D13" s="5" t="s">
        <v>723</v>
      </c>
      <c r="E13" s="6" t="s">
        <v>724</v>
      </c>
      <c r="F13" s="7">
        <v>5</v>
      </c>
      <c r="G13" s="6">
        <v>1</v>
      </c>
      <c r="H13" s="8">
        <v>9.8000000000000007</v>
      </c>
      <c r="J13" s="3" t="s">
        <v>707</v>
      </c>
      <c r="K13" s="3" t="s">
        <v>726</v>
      </c>
      <c r="L13" s="4">
        <v>44675.729166666664</v>
      </c>
      <c r="M13" s="5" t="s">
        <v>739</v>
      </c>
      <c r="N13" s="6" t="s">
        <v>732</v>
      </c>
      <c r="O13" s="7">
        <v>3.45</v>
      </c>
      <c r="P13" s="6">
        <v>0</v>
      </c>
      <c r="Q13" s="8">
        <v>-24.5</v>
      </c>
    </row>
    <row r="14" spans="1:18" x14ac:dyDescent="0.25">
      <c r="A14" s="3" t="s">
        <v>707</v>
      </c>
      <c r="B14" s="3" t="s">
        <v>708</v>
      </c>
      <c r="C14" s="4">
        <v>44672.75</v>
      </c>
      <c r="D14" s="6" t="s">
        <v>725</v>
      </c>
      <c r="E14" s="5" t="s">
        <v>709</v>
      </c>
      <c r="F14" s="7">
        <v>3.6</v>
      </c>
      <c r="G14" s="6">
        <v>1</v>
      </c>
      <c r="H14" s="8">
        <v>9.8000000000000007</v>
      </c>
      <c r="J14" s="3" t="s">
        <v>707</v>
      </c>
      <c r="K14" s="3" t="s">
        <v>726</v>
      </c>
      <c r="L14" s="4">
        <v>44676.833333333336</v>
      </c>
      <c r="M14" s="5" t="s">
        <v>733</v>
      </c>
      <c r="N14" s="6" t="s">
        <v>742</v>
      </c>
      <c r="O14" s="7">
        <v>4.2</v>
      </c>
      <c r="P14" s="6">
        <v>1</v>
      </c>
      <c r="Q14" s="8">
        <v>9.8000000000000007</v>
      </c>
    </row>
    <row r="15" spans="1:18" x14ac:dyDescent="0.25">
      <c r="A15" s="25" t="s">
        <v>707</v>
      </c>
      <c r="B15" s="25" t="s">
        <v>708</v>
      </c>
      <c r="C15" s="4">
        <v>44680.833333333336</v>
      </c>
      <c r="D15" s="5" t="s">
        <v>709</v>
      </c>
      <c r="E15" s="6" t="s">
        <v>909</v>
      </c>
      <c r="F15" s="7">
        <v>4.0999999999999996</v>
      </c>
      <c r="G15" s="6">
        <v>0</v>
      </c>
      <c r="H15" s="8">
        <v>-31</v>
      </c>
      <c r="J15" s="25" t="s">
        <v>707</v>
      </c>
      <c r="K15" s="25" t="s">
        <v>726</v>
      </c>
      <c r="L15" s="4">
        <v>44680.875</v>
      </c>
      <c r="M15" s="5" t="s">
        <v>729</v>
      </c>
      <c r="N15" s="6" t="s">
        <v>727</v>
      </c>
      <c r="O15" s="7">
        <v>4.0999999999999996</v>
      </c>
      <c r="P15" s="6">
        <v>1</v>
      </c>
      <c r="Q15" s="8">
        <v>9.8000000000000007</v>
      </c>
    </row>
    <row r="16" spans="1:18" x14ac:dyDescent="0.25">
      <c r="A16" s="25" t="s">
        <v>707</v>
      </c>
      <c r="B16" s="25" t="s">
        <v>708</v>
      </c>
      <c r="C16" s="4">
        <v>44681.635416666664</v>
      </c>
      <c r="D16" s="5" t="s">
        <v>713</v>
      </c>
      <c r="E16" s="6" t="s">
        <v>720</v>
      </c>
      <c r="F16" s="7">
        <v>4.8</v>
      </c>
      <c r="G16" s="6">
        <v>1</v>
      </c>
      <c r="H16" s="8">
        <v>9.8000000000000007</v>
      </c>
      <c r="J16" s="25" t="s">
        <v>707</v>
      </c>
      <c r="K16" s="25" t="s">
        <v>726</v>
      </c>
      <c r="L16" s="4">
        <v>44681.625</v>
      </c>
      <c r="M16" s="5" t="s">
        <v>741</v>
      </c>
      <c r="N16" s="6" t="s">
        <v>731</v>
      </c>
      <c r="O16" s="7">
        <v>3.5</v>
      </c>
      <c r="P16" s="6">
        <v>1</v>
      </c>
      <c r="Q16" s="8">
        <v>9.8000000000000007</v>
      </c>
    </row>
    <row r="17" spans="1:17" x14ac:dyDescent="0.25">
      <c r="A17" s="25" t="s">
        <v>707</v>
      </c>
      <c r="B17" s="25" t="s">
        <v>708</v>
      </c>
      <c r="C17" s="4">
        <v>44688.541666666664</v>
      </c>
      <c r="D17" s="5" t="s">
        <v>711</v>
      </c>
      <c r="E17" s="6" t="s">
        <v>710</v>
      </c>
      <c r="F17" s="7">
        <v>3.55</v>
      </c>
      <c r="G17" s="6">
        <v>1</v>
      </c>
      <c r="H17" s="8">
        <v>9.8000000000000007</v>
      </c>
      <c r="J17" s="25" t="s">
        <v>707</v>
      </c>
      <c r="K17" s="25" t="s">
        <v>726</v>
      </c>
      <c r="L17" s="4">
        <v>44681.71875</v>
      </c>
      <c r="M17" s="5" t="s">
        <v>937</v>
      </c>
      <c r="N17" s="6" t="s">
        <v>739</v>
      </c>
      <c r="O17" s="7">
        <v>3.4</v>
      </c>
      <c r="P17" s="6">
        <v>1</v>
      </c>
      <c r="Q17" s="8">
        <v>9.8000000000000007</v>
      </c>
    </row>
    <row r="18" spans="1:17" x14ac:dyDescent="0.25">
      <c r="A18" s="25" t="s">
        <v>707</v>
      </c>
      <c r="B18" s="25" t="s">
        <v>708</v>
      </c>
      <c r="C18" s="4">
        <v>44688.635416666664</v>
      </c>
      <c r="D18" s="5" t="s">
        <v>721</v>
      </c>
      <c r="E18" s="6" t="s">
        <v>724</v>
      </c>
      <c r="F18" s="7">
        <v>4.5</v>
      </c>
      <c r="G18" s="6">
        <v>0</v>
      </c>
      <c r="H18" s="8">
        <v>-35</v>
      </c>
      <c r="J18" s="25" t="s">
        <v>707</v>
      </c>
      <c r="K18" s="25" t="s">
        <v>726</v>
      </c>
      <c r="L18" s="4">
        <v>44681.8125</v>
      </c>
      <c r="M18" s="6" t="s">
        <v>732</v>
      </c>
      <c r="N18" s="5" t="s">
        <v>733</v>
      </c>
      <c r="O18" s="7">
        <v>3.7</v>
      </c>
      <c r="P18" s="6">
        <v>1</v>
      </c>
      <c r="Q18" s="8">
        <v>9.8000000000000007</v>
      </c>
    </row>
    <row r="19" spans="1:17" x14ac:dyDescent="0.25">
      <c r="A19" s="25" t="s">
        <v>707</v>
      </c>
      <c r="B19" s="25" t="s">
        <v>708</v>
      </c>
      <c r="C19" s="4">
        <v>44688.729166666664</v>
      </c>
      <c r="D19" s="5" t="s">
        <v>722</v>
      </c>
      <c r="E19" s="6" t="s">
        <v>716</v>
      </c>
      <c r="F19" s="7">
        <v>3.5</v>
      </c>
      <c r="G19" s="6">
        <v>1</v>
      </c>
      <c r="H19" s="8">
        <v>9.8000000000000007</v>
      </c>
      <c r="J19" s="25" t="s">
        <v>707</v>
      </c>
      <c r="K19" s="25" t="s">
        <v>726</v>
      </c>
      <c r="L19" s="4">
        <v>44682.541666666664</v>
      </c>
      <c r="M19" s="5" t="s">
        <v>730</v>
      </c>
      <c r="N19" s="6" t="s">
        <v>958</v>
      </c>
      <c r="O19" s="7">
        <v>3.45</v>
      </c>
      <c r="P19" s="6">
        <v>1</v>
      </c>
      <c r="Q19" s="8">
        <v>9.8000000000000007</v>
      </c>
    </row>
    <row r="20" spans="1:17" x14ac:dyDescent="0.25">
      <c r="A20" s="25" t="s">
        <v>707</v>
      </c>
      <c r="B20" s="25" t="s">
        <v>708</v>
      </c>
      <c r="C20" s="4">
        <v>44688.729166666664</v>
      </c>
      <c r="D20" s="5" t="s">
        <v>909</v>
      </c>
      <c r="E20" s="6" t="s">
        <v>717</v>
      </c>
      <c r="F20" s="7">
        <v>3.8</v>
      </c>
      <c r="G20" s="6">
        <v>1</v>
      </c>
      <c r="H20" s="8">
        <v>9.8000000000000007</v>
      </c>
      <c r="J20" s="25" t="s">
        <v>707</v>
      </c>
      <c r="K20" s="25" t="s">
        <v>726</v>
      </c>
      <c r="L20" s="4">
        <v>44682.625</v>
      </c>
      <c r="M20" s="5" t="s">
        <v>742</v>
      </c>
      <c r="N20" s="6" t="s">
        <v>959</v>
      </c>
      <c r="O20" s="7">
        <v>3.3</v>
      </c>
      <c r="P20" s="6">
        <v>1</v>
      </c>
      <c r="Q20" s="8">
        <v>9.8000000000000007</v>
      </c>
    </row>
    <row r="21" spans="1:17" x14ac:dyDescent="0.25">
      <c r="A21" s="25" t="s">
        <v>707</v>
      </c>
      <c r="B21" s="25" t="s">
        <v>708</v>
      </c>
      <c r="C21" s="4">
        <v>44688.833333333336</v>
      </c>
      <c r="D21" s="6" t="s">
        <v>719</v>
      </c>
      <c r="E21" s="5" t="s">
        <v>1058</v>
      </c>
      <c r="F21" s="7">
        <v>3.9</v>
      </c>
      <c r="G21" s="6">
        <v>1</v>
      </c>
      <c r="H21" s="8">
        <v>9.8000000000000007</v>
      </c>
      <c r="J21" s="25" t="s">
        <v>707</v>
      </c>
      <c r="K21" s="25" t="s">
        <v>726</v>
      </c>
      <c r="L21" s="4">
        <v>44682.625</v>
      </c>
      <c r="M21" s="6" t="s">
        <v>736</v>
      </c>
      <c r="N21" s="5" t="s">
        <v>960</v>
      </c>
      <c r="O21" s="7">
        <v>3.9</v>
      </c>
      <c r="P21" s="6">
        <v>1</v>
      </c>
      <c r="Q21" s="8">
        <v>9.8000000000000007</v>
      </c>
    </row>
    <row r="22" spans="1:17" x14ac:dyDescent="0.25">
      <c r="A22" s="25" t="s">
        <v>707</v>
      </c>
      <c r="B22" s="25" t="s">
        <v>708</v>
      </c>
      <c r="C22" s="4">
        <v>44689.541666666664</v>
      </c>
      <c r="D22" s="5" t="s">
        <v>714</v>
      </c>
      <c r="E22" s="6" t="s">
        <v>1075</v>
      </c>
      <c r="F22" s="7">
        <v>3.2</v>
      </c>
      <c r="G22" s="6">
        <v>0</v>
      </c>
      <c r="H22" s="8">
        <v>-22</v>
      </c>
      <c r="J22" s="25" t="s">
        <v>707</v>
      </c>
      <c r="K22" s="25" t="s">
        <v>726</v>
      </c>
      <c r="L22" s="4">
        <v>44687.833333333336</v>
      </c>
      <c r="M22" s="5" t="s">
        <v>729</v>
      </c>
      <c r="N22" s="6" t="s">
        <v>731</v>
      </c>
      <c r="O22" s="7">
        <v>4.5</v>
      </c>
      <c r="P22" s="6">
        <v>1</v>
      </c>
      <c r="Q22" s="8">
        <v>9.8000000000000007</v>
      </c>
    </row>
    <row r="23" spans="1:17" x14ac:dyDescent="0.25">
      <c r="A23" s="25" t="s">
        <v>707</v>
      </c>
      <c r="B23" s="25" t="s">
        <v>708</v>
      </c>
      <c r="C23" s="4">
        <v>44689.833333333336</v>
      </c>
      <c r="D23" s="5" t="s">
        <v>712</v>
      </c>
      <c r="E23" s="6" t="s">
        <v>713</v>
      </c>
      <c r="F23" s="7">
        <v>3.6</v>
      </c>
      <c r="G23" s="6">
        <v>1</v>
      </c>
      <c r="H23" s="8">
        <v>9.8000000000000007</v>
      </c>
      <c r="J23" s="25" t="s">
        <v>707</v>
      </c>
      <c r="K23" s="25" t="s">
        <v>726</v>
      </c>
      <c r="L23" s="4">
        <v>44688.71875</v>
      </c>
      <c r="M23" s="5" t="s">
        <v>733</v>
      </c>
      <c r="N23" s="6" t="s">
        <v>730</v>
      </c>
      <c r="O23" s="7">
        <v>4.5</v>
      </c>
      <c r="P23" s="6">
        <v>1</v>
      </c>
      <c r="Q23" s="8">
        <v>9.8000000000000007</v>
      </c>
    </row>
    <row r="24" spans="1:17" x14ac:dyDescent="0.25">
      <c r="A24" s="25" t="s">
        <v>707</v>
      </c>
      <c r="B24" s="25" t="s">
        <v>708</v>
      </c>
      <c r="C24" s="4">
        <v>44691.791666666664</v>
      </c>
      <c r="D24" s="6" t="s">
        <v>710</v>
      </c>
      <c r="E24" s="5" t="s">
        <v>721</v>
      </c>
      <c r="F24" s="7">
        <v>3.55</v>
      </c>
      <c r="G24" s="6">
        <v>1</v>
      </c>
      <c r="H24" s="8">
        <v>9.8000000000000007</v>
      </c>
      <c r="J24" s="25" t="s">
        <v>707</v>
      </c>
      <c r="K24" s="25" t="s">
        <v>726</v>
      </c>
      <c r="L24" s="4">
        <v>44688.833333333336</v>
      </c>
      <c r="M24" s="5" t="s">
        <v>734</v>
      </c>
      <c r="N24" s="6" t="s">
        <v>732</v>
      </c>
      <c r="O24" s="7">
        <v>3.65</v>
      </c>
      <c r="P24" s="6">
        <v>1</v>
      </c>
      <c r="Q24" s="8">
        <v>9.8000000000000007</v>
      </c>
    </row>
    <row r="25" spans="1:17" x14ac:dyDescent="0.25">
      <c r="A25" s="25" t="s">
        <v>707</v>
      </c>
      <c r="B25" s="25" t="s">
        <v>708</v>
      </c>
      <c r="C25" s="4">
        <v>44692.8125</v>
      </c>
      <c r="D25" s="5" t="s">
        <v>709</v>
      </c>
      <c r="E25" s="6" t="s">
        <v>711</v>
      </c>
      <c r="F25" s="7">
        <v>4.2</v>
      </c>
      <c r="G25" s="6">
        <v>0</v>
      </c>
      <c r="H25" s="8">
        <v>-32</v>
      </c>
      <c r="J25" s="25" t="s">
        <v>707</v>
      </c>
      <c r="K25" s="25" t="s">
        <v>726</v>
      </c>
      <c r="L25" s="4">
        <v>44689.541666666664</v>
      </c>
      <c r="M25" s="5" t="s">
        <v>735</v>
      </c>
      <c r="N25" s="6" t="s">
        <v>1076</v>
      </c>
      <c r="O25" s="7">
        <v>3.55</v>
      </c>
      <c r="P25" s="6">
        <v>0</v>
      </c>
      <c r="Q25" s="8">
        <v>-25.5</v>
      </c>
    </row>
    <row r="26" spans="1:17" x14ac:dyDescent="0.25">
      <c r="A26" s="25" t="s">
        <v>707</v>
      </c>
      <c r="B26" s="25" t="s">
        <v>708</v>
      </c>
      <c r="C26" s="4">
        <v>44692.854166666664</v>
      </c>
      <c r="D26" s="6" t="s">
        <v>717</v>
      </c>
      <c r="E26" s="5" t="s">
        <v>712</v>
      </c>
      <c r="F26" s="7">
        <v>4</v>
      </c>
      <c r="G26" s="6">
        <v>1</v>
      </c>
      <c r="H26" s="8">
        <v>9.8000000000000007</v>
      </c>
      <c r="J26" s="25" t="s">
        <v>707</v>
      </c>
      <c r="K26" s="25" t="s">
        <v>726</v>
      </c>
      <c r="L26" s="4">
        <v>44689.71875</v>
      </c>
      <c r="M26" s="5" t="s">
        <v>959</v>
      </c>
      <c r="N26" s="6" t="s">
        <v>737</v>
      </c>
      <c r="O26" s="7">
        <v>3.3</v>
      </c>
      <c r="P26" s="6">
        <v>0</v>
      </c>
      <c r="Q26" s="8">
        <v>-23</v>
      </c>
    </row>
    <row r="27" spans="1:17" x14ac:dyDescent="0.25">
      <c r="A27" s="25" t="s">
        <v>707</v>
      </c>
      <c r="B27" s="25" t="s">
        <v>708</v>
      </c>
      <c r="C27" s="4">
        <v>44693.791666666664</v>
      </c>
      <c r="D27" s="6" t="s">
        <v>1075</v>
      </c>
      <c r="E27" s="5" t="s">
        <v>723</v>
      </c>
      <c r="F27" s="7">
        <v>3.9</v>
      </c>
      <c r="G27" s="6">
        <v>1</v>
      </c>
      <c r="H27" s="8">
        <v>9.8000000000000007</v>
      </c>
      <c r="J27" s="25" t="s">
        <v>707</v>
      </c>
      <c r="K27" s="25" t="s">
        <v>726</v>
      </c>
      <c r="L27" s="4">
        <v>44689.71875</v>
      </c>
      <c r="M27" s="5" t="s">
        <v>739</v>
      </c>
      <c r="N27" s="6" t="s">
        <v>736</v>
      </c>
      <c r="O27" s="7">
        <v>3.5</v>
      </c>
      <c r="P27" s="6">
        <v>1</v>
      </c>
      <c r="Q27" s="8">
        <v>9.8000000000000007</v>
      </c>
    </row>
    <row r="28" spans="1:17" x14ac:dyDescent="0.25">
      <c r="A28" s="25" t="s">
        <v>707</v>
      </c>
      <c r="B28" s="25" t="s">
        <v>708</v>
      </c>
      <c r="C28" s="4">
        <v>44696.770833333336</v>
      </c>
      <c r="D28" s="5" t="s">
        <v>721</v>
      </c>
      <c r="E28" s="6" t="s">
        <v>715</v>
      </c>
      <c r="F28" s="7">
        <v>4.3</v>
      </c>
      <c r="G28" s="6">
        <v>1</v>
      </c>
      <c r="H28" s="8">
        <v>9.8000000000000007</v>
      </c>
      <c r="J28" s="25" t="s">
        <v>707</v>
      </c>
      <c r="K28" s="25" t="s">
        <v>726</v>
      </c>
      <c r="L28" s="4">
        <v>44694.833333333336</v>
      </c>
      <c r="M28" s="6" t="s">
        <v>1127</v>
      </c>
      <c r="N28" s="5" t="s">
        <v>733</v>
      </c>
      <c r="O28" s="7">
        <v>3.8</v>
      </c>
      <c r="P28" s="6">
        <v>1</v>
      </c>
      <c r="Q28" s="8">
        <v>9.8000000000000007</v>
      </c>
    </row>
    <row r="29" spans="1:17" x14ac:dyDescent="0.25">
      <c r="A29" s="25" t="s">
        <v>707</v>
      </c>
      <c r="B29" s="25" t="s">
        <v>708</v>
      </c>
      <c r="C29" s="4">
        <v>44696.770833333336</v>
      </c>
      <c r="D29" s="5" t="s">
        <v>722</v>
      </c>
      <c r="E29" s="6" t="s">
        <v>717</v>
      </c>
      <c r="F29" s="7">
        <v>4.3</v>
      </c>
      <c r="G29" s="6">
        <v>1</v>
      </c>
      <c r="H29" s="8">
        <v>9.8000000000000007</v>
      </c>
      <c r="J29" s="25" t="s">
        <v>707</v>
      </c>
      <c r="K29" s="25" t="s">
        <v>726</v>
      </c>
      <c r="L29" s="4">
        <v>44695.541666666664</v>
      </c>
      <c r="M29" s="5" t="s">
        <v>730</v>
      </c>
      <c r="N29" s="6" t="s">
        <v>738</v>
      </c>
      <c r="O29" s="7">
        <v>3.65</v>
      </c>
      <c r="P29" s="6">
        <v>1</v>
      </c>
      <c r="Q29" s="8">
        <v>9.8000000000000007</v>
      </c>
    </row>
    <row r="30" spans="1:17" x14ac:dyDescent="0.25">
      <c r="A30" s="25" t="s">
        <v>707</v>
      </c>
      <c r="B30" s="25" t="s">
        <v>708</v>
      </c>
      <c r="C30" s="4">
        <v>44696.770833333336</v>
      </c>
      <c r="D30" s="5" t="s">
        <v>719</v>
      </c>
      <c r="E30" s="6" t="s">
        <v>710</v>
      </c>
      <c r="F30" s="7">
        <v>4.5</v>
      </c>
      <c r="G30" s="6">
        <v>1</v>
      </c>
      <c r="H30" s="8">
        <v>9.8000000000000007</v>
      </c>
      <c r="J30" s="25" t="s">
        <v>707</v>
      </c>
      <c r="K30" s="25" t="s">
        <v>726</v>
      </c>
      <c r="L30" s="4">
        <v>44695.625</v>
      </c>
      <c r="M30" s="5" t="s">
        <v>737</v>
      </c>
      <c r="N30" s="6" t="s">
        <v>958</v>
      </c>
      <c r="O30" s="7">
        <v>3.45</v>
      </c>
      <c r="P30" s="6">
        <v>1</v>
      </c>
      <c r="Q30" s="8">
        <v>9.8000000000000007</v>
      </c>
    </row>
    <row r="31" spans="1:17" x14ac:dyDescent="0.25">
      <c r="A31" s="25" t="s">
        <v>707</v>
      </c>
      <c r="B31" s="25" t="s">
        <v>708</v>
      </c>
      <c r="C31" s="4">
        <v>44696.770833333336</v>
      </c>
      <c r="D31" s="5" t="s">
        <v>711</v>
      </c>
      <c r="E31" s="6" t="s">
        <v>1075</v>
      </c>
      <c r="F31" s="7">
        <v>3.9</v>
      </c>
      <c r="G31" s="6">
        <v>1</v>
      </c>
      <c r="H31" s="8">
        <v>9.8000000000000007</v>
      </c>
      <c r="J31" s="25" t="s">
        <v>707</v>
      </c>
      <c r="K31" s="25" t="s">
        <v>726</v>
      </c>
      <c r="L31" s="4">
        <v>44695.71875</v>
      </c>
      <c r="M31" s="5" t="s">
        <v>728</v>
      </c>
      <c r="N31" s="6" t="s">
        <v>734</v>
      </c>
      <c r="O31" s="7">
        <v>4.9000000000000004</v>
      </c>
      <c r="P31" s="6">
        <v>1</v>
      </c>
      <c r="Q31" s="8">
        <v>9.8000000000000007</v>
      </c>
    </row>
    <row r="32" spans="1:17" x14ac:dyDescent="0.25">
      <c r="A32" s="25" t="s">
        <v>707</v>
      </c>
      <c r="B32" s="25" t="s">
        <v>708</v>
      </c>
      <c r="C32" s="4">
        <v>44696.770833333336</v>
      </c>
      <c r="D32" s="5" t="s">
        <v>723</v>
      </c>
      <c r="E32" s="6" t="s">
        <v>718</v>
      </c>
      <c r="F32" s="7">
        <v>3.8</v>
      </c>
      <c r="G32" s="6">
        <v>1</v>
      </c>
      <c r="H32" s="8">
        <v>9.8000000000000007</v>
      </c>
      <c r="J32" s="25" t="s">
        <v>707</v>
      </c>
      <c r="K32" s="25" t="s">
        <v>726</v>
      </c>
      <c r="L32" s="4">
        <v>44695.833333333336</v>
      </c>
      <c r="M32" s="6" t="s">
        <v>1076</v>
      </c>
      <c r="N32" s="5" t="s">
        <v>937</v>
      </c>
      <c r="O32" s="7">
        <v>3.5</v>
      </c>
      <c r="P32" s="6">
        <v>1</v>
      </c>
      <c r="Q32" s="8">
        <v>9.8000000000000007</v>
      </c>
    </row>
    <row r="33" spans="1:17" x14ac:dyDescent="0.25">
      <c r="A33" s="25" t="s">
        <v>707</v>
      </c>
      <c r="B33" s="25" t="s">
        <v>708</v>
      </c>
      <c r="C33" s="4">
        <v>44701.833333333336</v>
      </c>
      <c r="D33" s="5" t="s">
        <v>1075</v>
      </c>
      <c r="E33" s="6" t="s">
        <v>725</v>
      </c>
      <c r="F33" s="7">
        <v>4.0999999999999996</v>
      </c>
      <c r="G33" s="6">
        <v>1</v>
      </c>
      <c r="H33" s="8">
        <v>9.8000000000000007</v>
      </c>
      <c r="J33" s="25" t="s">
        <v>707</v>
      </c>
      <c r="K33" s="25" t="s">
        <v>726</v>
      </c>
      <c r="L33" s="4">
        <v>44696.541666666664</v>
      </c>
      <c r="M33" s="6" t="s">
        <v>736</v>
      </c>
      <c r="N33" s="5" t="s">
        <v>729</v>
      </c>
      <c r="O33" s="7">
        <v>4</v>
      </c>
      <c r="P33" s="6">
        <v>1</v>
      </c>
      <c r="Q33" s="8">
        <v>9.8000000000000007</v>
      </c>
    </row>
    <row r="34" spans="1:17" x14ac:dyDescent="0.25">
      <c r="A34" s="25" t="s">
        <v>707</v>
      </c>
      <c r="B34" s="25" t="s">
        <v>708</v>
      </c>
      <c r="C34" s="4">
        <v>44701.833333333336</v>
      </c>
      <c r="D34" s="5" t="s">
        <v>713</v>
      </c>
      <c r="E34" s="6" t="s">
        <v>719</v>
      </c>
      <c r="F34" s="7">
        <v>4.5999999999999996</v>
      </c>
      <c r="G34" s="6">
        <v>0</v>
      </c>
      <c r="H34" s="8">
        <v>-36</v>
      </c>
      <c r="J34" s="25" t="s">
        <v>707</v>
      </c>
      <c r="K34" s="25" t="s">
        <v>726</v>
      </c>
      <c r="L34" s="4">
        <v>44696.625</v>
      </c>
      <c r="M34" s="5" t="s">
        <v>731</v>
      </c>
      <c r="N34" s="6" t="s">
        <v>959</v>
      </c>
      <c r="O34" s="7">
        <v>3.8</v>
      </c>
      <c r="P34" s="6">
        <v>1</v>
      </c>
      <c r="Q34" s="8">
        <v>9.8000000000000007</v>
      </c>
    </row>
    <row r="35" spans="1:17" x14ac:dyDescent="0.25">
      <c r="A35" s="25" t="s">
        <v>707</v>
      </c>
      <c r="B35" s="25" t="s">
        <v>708</v>
      </c>
      <c r="C35" s="4">
        <v>44703.791666666664</v>
      </c>
      <c r="D35" s="5" t="s">
        <v>710</v>
      </c>
      <c r="E35" s="6" t="s">
        <v>720</v>
      </c>
      <c r="F35" s="7">
        <v>4.9000000000000004</v>
      </c>
      <c r="G35" s="6">
        <v>0</v>
      </c>
      <c r="H35" s="8">
        <v>-39</v>
      </c>
      <c r="J35" s="25" t="s">
        <v>707</v>
      </c>
      <c r="K35" s="25" t="s">
        <v>726</v>
      </c>
      <c r="L35" s="4">
        <v>44697.833333333336</v>
      </c>
      <c r="M35" s="5" t="s">
        <v>741</v>
      </c>
      <c r="N35" s="6" t="s">
        <v>739</v>
      </c>
      <c r="O35" s="7">
        <v>3.9</v>
      </c>
      <c r="P35" s="6">
        <v>0</v>
      </c>
      <c r="Q35" s="8">
        <v>-29</v>
      </c>
    </row>
    <row r="36" spans="1:17" x14ac:dyDescent="0.25">
      <c r="A36" s="25" t="s">
        <v>707</v>
      </c>
      <c r="B36" s="25" t="s">
        <v>708</v>
      </c>
      <c r="C36" s="4">
        <v>44703.875</v>
      </c>
      <c r="D36" s="5" t="s">
        <v>1058</v>
      </c>
      <c r="E36" s="6" t="s">
        <v>723</v>
      </c>
      <c r="F36" s="7">
        <v>4.0999999999999996</v>
      </c>
      <c r="G36" s="6">
        <v>1</v>
      </c>
      <c r="H36" s="8">
        <v>9.8000000000000007</v>
      </c>
      <c r="J36" s="25" t="s">
        <v>707</v>
      </c>
      <c r="K36" s="25" t="s">
        <v>726</v>
      </c>
      <c r="L36" s="4">
        <v>44701.833333333336</v>
      </c>
      <c r="M36" s="5" t="s">
        <v>739</v>
      </c>
      <c r="N36" s="6" t="s">
        <v>737</v>
      </c>
      <c r="O36" s="7">
        <v>3.55</v>
      </c>
      <c r="P36" s="6">
        <v>1</v>
      </c>
      <c r="Q36" s="8">
        <v>9.8000000000000007</v>
      </c>
    </row>
    <row r="37" spans="1:17" x14ac:dyDescent="0.25">
      <c r="J37" s="25" t="s">
        <v>707</v>
      </c>
      <c r="K37" s="25" t="s">
        <v>726</v>
      </c>
      <c r="L37" s="4">
        <v>44702.791666666664</v>
      </c>
      <c r="M37" s="5" t="s">
        <v>727</v>
      </c>
      <c r="N37" s="6" t="s">
        <v>732</v>
      </c>
      <c r="O37" s="7">
        <v>3.55</v>
      </c>
      <c r="P37" s="6">
        <v>1</v>
      </c>
      <c r="Q37" s="8">
        <v>9.8000000000000007</v>
      </c>
    </row>
    <row r="38" spans="1:17" x14ac:dyDescent="0.25">
      <c r="J38" s="25" t="s">
        <v>707</v>
      </c>
      <c r="K38" s="25" t="s">
        <v>726</v>
      </c>
      <c r="L38" s="4">
        <v>44702.875</v>
      </c>
      <c r="M38" s="5" t="s">
        <v>729</v>
      </c>
      <c r="N38" s="6" t="s">
        <v>741</v>
      </c>
      <c r="O38" s="7">
        <v>3.7</v>
      </c>
      <c r="P38" s="6">
        <v>1</v>
      </c>
      <c r="Q38" s="8">
        <v>9.8000000000000007</v>
      </c>
    </row>
    <row r="39" spans="1:17" x14ac:dyDescent="0.25">
      <c r="J39" s="25" t="s">
        <v>707</v>
      </c>
      <c r="K39" s="25" t="s">
        <v>726</v>
      </c>
      <c r="L39" s="4">
        <v>44702.875</v>
      </c>
      <c r="M39" s="6" t="s">
        <v>959</v>
      </c>
      <c r="N39" s="5" t="s">
        <v>728</v>
      </c>
      <c r="O39" s="7">
        <v>4.4000000000000004</v>
      </c>
      <c r="P39" s="6">
        <v>1</v>
      </c>
      <c r="Q39" s="8">
        <v>9.8000000000000007</v>
      </c>
    </row>
    <row r="40" spans="1:17" x14ac:dyDescent="0.25">
      <c r="J40" s="25" t="s">
        <v>707</v>
      </c>
      <c r="K40" s="25" t="s">
        <v>726</v>
      </c>
      <c r="L40" s="4">
        <v>44702.875</v>
      </c>
      <c r="M40" s="5" t="s">
        <v>734</v>
      </c>
      <c r="N40" s="6" t="s">
        <v>1076</v>
      </c>
      <c r="O40" s="7">
        <v>4.5</v>
      </c>
      <c r="P40" s="6">
        <v>1</v>
      </c>
      <c r="Q40" s="8">
        <v>9.8000000000000007</v>
      </c>
    </row>
    <row r="41" spans="1:17" x14ac:dyDescent="0.25">
      <c r="J41" s="25" t="s">
        <v>707</v>
      </c>
      <c r="K41" s="25" t="s">
        <v>726</v>
      </c>
      <c r="L41" s="4">
        <v>44702.875</v>
      </c>
      <c r="M41" s="5" t="s">
        <v>937</v>
      </c>
      <c r="N41" s="6" t="s">
        <v>740</v>
      </c>
      <c r="O41" s="7">
        <v>3.35</v>
      </c>
      <c r="P41" s="6">
        <v>1</v>
      </c>
      <c r="Q41" s="8">
        <v>9.8000000000000007</v>
      </c>
    </row>
    <row r="42" spans="1:17" x14ac:dyDescent="0.25">
      <c r="J42" s="25" t="s">
        <v>707</v>
      </c>
      <c r="K42" s="25" t="s">
        <v>726</v>
      </c>
      <c r="L42" s="4">
        <v>44708.833333333336</v>
      </c>
      <c r="M42" s="5" t="s">
        <v>731</v>
      </c>
      <c r="N42" s="6" t="s">
        <v>958</v>
      </c>
      <c r="O42" s="7">
        <v>4.0999999999999996</v>
      </c>
      <c r="P42" s="6">
        <v>1</v>
      </c>
      <c r="Q42" s="8">
        <v>9.8000000000000007</v>
      </c>
    </row>
    <row r="43" spans="1:17" x14ac:dyDescent="0.25">
      <c r="J43" s="25" t="s">
        <v>707</v>
      </c>
      <c r="K43" s="25" t="s">
        <v>726</v>
      </c>
      <c r="L43" s="4">
        <v>44710.791666666664</v>
      </c>
      <c r="M43" s="5" t="s">
        <v>741</v>
      </c>
      <c r="N43" s="6" t="s">
        <v>959</v>
      </c>
      <c r="O43" s="7">
        <v>4.3</v>
      </c>
      <c r="P43" s="6">
        <v>1</v>
      </c>
      <c r="Q43" s="8">
        <v>9.8000000000000007</v>
      </c>
    </row>
    <row r="44" spans="1:17" x14ac:dyDescent="0.25">
      <c r="J44" s="25" t="s">
        <v>707</v>
      </c>
      <c r="K44" s="25" t="s">
        <v>726</v>
      </c>
      <c r="L44" s="4">
        <v>44710.791666666664</v>
      </c>
      <c r="M44" s="6" t="s">
        <v>1076</v>
      </c>
      <c r="N44" s="5" t="s">
        <v>733</v>
      </c>
      <c r="O44" s="7">
        <v>4</v>
      </c>
      <c r="P44" s="6">
        <v>0</v>
      </c>
      <c r="Q44" s="8">
        <v>-30</v>
      </c>
    </row>
    <row r="45" spans="1:17" x14ac:dyDescent="0.25">
      <c r="J45" s="25" t="s">
        <v>707</v>
      </c>
      <c r="K45" s="25" t="s">
        <v>726</v>
      </c>
      <c r="L45" s="4">
        <v>44710.791666666664</v>
      </c>
      <c r="M45" s="6" t="s">
        <v>736</v>
      </c>
      <c r="N45" s="5" t="s">
        <v>937</v>
      </c>
      <c r="O45" s="7">
        <v>4.4000000000000004</v>
      </c>
      <c r="P45" s="6">
        <v>1</v>
      </c>
      <c r="Q45" s="8">
        <v>9.8000000000000007</v>
      </c>
    </row>
    <row r="46" spans="1:17" x14ac:dyDescent="0.25">
      <c r="J46" s="25" t="s">
        <v>707</v>
      </c>
      <c r="K46" s="25" t="s">
        <v>726</v>
      </c>
      <c r="L46" s="4">
        <v>44710.791666666664</v>
      </c>
      <c r="M46" s="6" t="s">
        <v>732</v>
      </c>
      <c r="N46" s="5" t="s">
        <v>960</v>
      </c>
      <c r="O46" s="7">
        <v>3.3</v>
      </c>
      <c r="P46" s="6">
        <v>0</v>
      </c>
      <c r="Q46" s="8">
        <v>-23</v>
      </c>
    </row>
    <row r="47" spans="1:17" x14ac:dyDescent="0.25">
      <c r="J47" s="25" t="s">
        <v>707</v>
      </c>
      <c r="K47" s="25" t="s">
        <v>726</v>
      </c>
      <c r="L47" s="4">
        <v>44710.791666666664</v>
      </c>
      <c r="M47" s="5" t="s">
        <v>740</v>
      </c>
      <c r="N47" s="6" t="s">
        <v>735</v>
      </c>
      <c r="O47" s="7">
        <v>4</v>
      </c>
      <c r="P47" s="6">
        <v>1</v>
      </c>
      <c r="Q47" s="8">
        <v>9.8000000000000007</v>
      </c>
    </row>
    <row r="48" spans="1:17" x14ac:dyDescent="0.25">
      <c r="J48" s="25" t="s">
        <v>707</v>
      </c>
      <c r="K48" s="25" t="s">
        <v>726</v>
      </c>
      <c r="L48" s="4">
        <v>44710.791666666664</v>
      </c>
      <c r="M48" s="6" t="s">
        <v>742</v>
      </c>
      <c r="N48" s="5" t="s">
        <v>729</v>
      </c>
      <c r="O48" s="7">
        <v>3.7</v>
      </c>
      <c r="P48" s="6">
        <v>1</v>
      </c>
      <c r="Q48" s="8">
        <v>9.8000000000000007</v>
      </c>
    </row>
  </sheetData>
  <conditionalFormatting sqref="I1">
    <cfRule type="cellIs" dxfId="43" priority="3" operator="lessThan">
      <formula>0</formula>
    </cfRule>
    <cfRule type="cellIs" dxfId="42" priority="4" operator="greaterThan">
      <formula>0</formula>
    </cfRule>
  </conditionalFormatting>
  <conditionalFormatting sqref="R1">
    <cfRule type="cellIs" dxfId="41" priority="1" operator="lessThan">
      <formula>0</formula>
    </cfRule>
    <cfRule type="cellIs" dxfId="40" priority="2" operator="greaterThan">
      <formula>0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0F662-1C52-47BB-A0FD-99F9E526BD75}">
  <sheetPr>
    <tabColor rgb="FFFFFF00"/>
  </sheetPr>
  <dimension ref="A1:AS36"/>
  <sheetViews>
    <sheetView workbookViewId="0">
      <pane xSplit="8" ySplit="1" topLeftCell="AC2" activePane="bottomRight" state="frozen"/>
      <selection pane="topRight" activeCell="I1" sqref="I1"/>
      <selection pane="bottomLeft" activeCell="A2" sqref="A2"/>
      <selection pane="bottomRight" activeCell="L24" sqref="L24"/>
    </sheetView>
  </sheetViews>
  <sheetFormatPr defaultRowHeight="15" x14ac:dyDescent="0.25"/>
  <cols>
    <col min="1" max="1" width="12.7109375" bestFit="1" customWidth="1"/>
    <col min="2" max="2" width="19.5703125" bestFit="1" customWidth="1"/>
    <col min="3" max="3" width="15.42578125" bestFit="1" customWidth="1"/>
    <col min="4" max="4" width="14.5703125" bestFit="1" customWidth="1"/>
    <col min="5" max="5" width="16" bestFit="1" customWidth="1"/>
    <col min="6" max="6" width="4.7109375" customWidth="1"/>
    <col min="7" max="7" width="3.85546875" customWidth="1"/>
    <col min="10" max="10" width="12.7109375" bestFit="1" customWidth="1"/>
    <col min="11" max="11" width="19.5703125" bestFit="1" customWidth="1"/>
    <col min="12" max="12" width="15.42578125" bestFit="1" customWidth="1"/>
    <col min="13" max="13" width="13.5703125" bestFit="1" customWidth="1"/>
    <col min="14" max="14" width="18.28515625" bestFit="1" customWidth="1"/>
    <col min="15" max="15" width="5" customWidth="1"/>
    <col min="16" max="16" width="4.42578125" customWidth="1"/>
    <col min="19" max="19" width="9.85546875" bestFit="1" customWidth="1"/>
    <col min="20" max="20" width="19.5703125" bestFit="1" customWidth="1"/>
    <col min="21" max="21" width="15.42578125" bestFit="1" customWidth="1"/>
    <col min="22" max="22" width="16.7109375" bestFit="1" customWidth="1"/>
    <col min="23" max="23" width="16.42578125" bestFit="1" customWidth="1"/>
    <col min="24" max="24" width="5.85546875" customWidth="1"/>
    <col min="25" max="25" width="4.7109375" customWidth="1"/>
    <col min="29" max="29" width="19.5703125" bestFit="1" customWidth="1"/>
    <col min="30" max="30" width="15.42578125" bestFit="1" customWidth="1"/>
    <col min="31" max="31" width="11.42578125" bestFit="1" customWidth="1"/>
    <col min="32" max="32" width="11.85546875" bestFit="1" customWidth="1"/>
    <col min="33" max="33" width="6.5703125" customWidth="1"/>
    <col min="34" max="34" width="5.5703125" customWidth="1"/>
    <col min="38" max="38" width="13.7109375" bestFit="1" customWidth="1"/>
    <col min="39" max="39" width="15.42578125" bestFit="1" customWidth="1"/>
    <col min="40" max="41" width="14.85546875" bestFit="1" customWidth="1"/>
    <col min="42" max="42" width="5.7109375" customWidth="1"/>
    <col min="43" max="43" width="4.85546875" customWidth="1"/>
    <col min="44" max="44" width="7" bestFit="1" customWidth="1"/>
  </cols>
  <sheetData>
    <row r="1" spans="1:45" x14ac:dyDescent="0.25">
      <c r="F1">
        <f>COUNT(G3:G999999)</f>
        <v>3</v>
      </c>
      <c r="G1">
        <f>SUM(G3:G999999)</f>
        <v>2</v>
      </c>
      <c r="H1" s="9">
        <f>(G1/F1)*100</f>
        <v>66.666666666666657</v>
      </c>
      <c r="I1" s="10">
        <f>SUM(H3:H999999)</f>
        <v>-0.89999999999999858</v>
      </c>
      <c r="O1">
        <f>COUNT(P3:P999999)</f>
        <v>6</v>
      </c>
      <c r="P1">
        <f>SUM(P2:P999999)</f>
        <v>4</v>
      </c>
      <c r="Q1" s="9">
        <f>(P1/O1)*100</f>
        <v>66.666666666666657</v>
      </c>
      <c r="R1" s="10">
        <f>SUM(Q3:Q999999)</f>
        <v>-7.8000000000000007</v>
      </c>
      <c r="X1">
        <f>COUNT(Y3:Y999999)</f>
        <v>5</v>
      </c>
      <c r="Y1">
        <f>SUM(Y3:Y999999)</f>
        <v>4</v>
      </c>
      <c r="Z1" s="9">
        <f>(Y1/X1)*100</f>
        <v>80</v>
      </c>
      <c r="AA1" s="10">
        <f>SUM(Z3:Z999999)</f>
        <v>18.200000000000003</v>
      </c>
      <c r="AG1">
        <f>COUNT(AH3:AH999999)</f>
        <v>3</v>
      </c>
      <c r="AH1">
        <f>SUM(AH3:AH999999)</f>
        <v>3</v>
      </c>
      <c r="AI1" s="9">
        <f>(AH1/AG1)*100</f>
        <v>100</v>
      </c>
      <c r="AJ1" s="10">
        <f>SUM(AI3:AI999999)</f>
        <v>29.400000000000002</v>
      </c>
      <c r="AR1" s="9"/>
      <c r="AS1" s="10"/>
    </row>
    <row r="2" spans="1:45" x14ac:dyDescent="0.2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" t="s">
        <v>7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4" t="s">
        <v>7</v>
      </c>
      <c r="S2" s="23" t="s">
        <v>0</v>
      </c>
      <c r="T2" s="23" t="s">
        <v>1</v>
      </c>
      <c r="U2" s="23" t="s">
        <v>2</v>
      </c>
      <c r="V2" s="23" t="s">
        <v>3</v>
      </c>
      <c r="W2" s="23" t="s">
        <v>4</v>
      </c>
      <c r="X2" s="23" t="s">
        <v>5</v>
      </c>
      <c r="Y2" s="23" t="s">
        <v>6</v>
      </c>
      <c r="Z2" s="24" t="s">
        <v>7</v>
      </c>
      <c r="AB2" s="23" t="s">
        <v>0</v>
      </c>
      <c r="AC2" s="23" t="s">
        <v>1</v>
      </c>
      <c r="AD2" s="23" t="s">
        <v>2</v>
      </c>
      <c r="AE2" s="23" t="s">
        <v>3</v>
      </c>
      <c r="AF2" s="23" t="s">
        <v>4</v>
      </c>
      <c r="AG2" s="23" t="s">
        <v>5</v>
      </c>
      <c r="AH2" s="23" t="s">
        <v>6</v>
      </c>
      <c r="AI2" s="2" t="s">
        <v>7</v>
      </c>
      <c r="AK2" s="30"/>
      <c r="AL2" s="31"/>
      <c r="AM2" s="31"/>
      <c r="AN2" s="31"/>
      <c r="AO2" s="31"/>
      <c r="AP2" s="31"/>
      <c r="AQ2" s="31"/>
      <c r="AR2" s="32"/>
      <c r="AS2" s="33"/>
    </row>
    <row r="3" spans="1:45" x14ac:dyDescent="0.25">
      <c r="A3" s="3" t="s">
        <v>707</v>
      </c>
      <c r="B3" s="3" t="s">
        <v>743</v>
      </c>
      <c r="C3" s="4">
        <v>44675.458333333336</v>
      </c>
      <c r="D3" s="5" t="s">
        <v>744</v>
      </c>
      <c r="E3" s="6" t="s">
        <v>745</v>
      </c>
      <c r="F3" s="7">
        <v>3.8</v>
      </c>
      <c r="G3" s="6">
        <v>1</v>
      </c>
      <c r="H3" s="8">
        <v>9.8000000000000007</v>
      </c>
      <c r="I3" s="29"/>
      <c r="J3" s="3" t="s">
        <v>707</v>
      </c>
      <c r="K3" s="3" t="s">
        <v>746</v>
      </c>
      <c r="L3" s="4">
        <v>44660.666666666664</v>
      </c>
      <c r="M3" s="5" t="s">
        <v>747</v>
      </c>
      <c r="N3" s="6" t="s">
        <v>748</v>
      </c>
      <c r="O3" s="7">
        <v>3.4</v>
      </c>
      <c r="P3" s="6">
        <v>0</v>
      </c>
      <c r="Q3" s="8">
        <v>-24</v>
      </c>
      <c r="R3" s="29"/>
      <c r="S3" s="3" t="s">
        <v>707</v>
      </c>
      <c r="T3" s="3" t="s">
        <v>753</v>
      </c>
      <c r="U3" s="4">
        <v>44667.708333333336</v>
      </c>
      <c r="V3" s="5" t="s">
        <v>754</v>
      </c>
      <c r="W3" s="6" t="s">
        <v>755</v>
      </c>
      <c r="X3" s="7">
        <v>3.65</v>
      </c>
      <c r="Y3" s="6">
        <v>1</v>
      </c>
      <c r="Z3" s="8">
        <v>9.8000000000000007</v>
      </c>
      <c r="AA3" s="29"/>
      <c r="AB3" s="3" t="s">
        <v>707</v>
      </c>
      <c r="AC3" s="3" t="s">
        <v>758</v>
      </c>
      <c r="AD3" s="4">
        <v>44661.458333333336</v>
      </c>
      <c r="AE3" s="5" t="s">
        <v>759</v>
      </c>
      <c r="AF3" s="6" t="s">
        <v>760</v>
      </c>
      <c r="AG3" s="7">
        <v>3.25</v>
      </c>
      <c r="AH3" s="6">
        <v>1</v>
      </c>
      <c r="AI3" s="8">
        <v>9.8000000000000007</v>
      </c>
      <c r="AJ3" s="29"/>
      <c r="AS3" s="33"/>
    </row>
    <row r="4" spans="1:45" x14ac:dyDescent="0.25">
      <c r="A4" s="25" t="s">
        <v>707</v>
      </c>
      <c r="B4" s="25" t="s">
        <v>743</v>
      </c>
      <c r="C4" s="4">
        <v>44696.458333333336</v>
      </c>
      <c r="D4" s="5" t="s">
        <v>1169</v>
      </c>
      <c r="E4" s="6" t="s">
        <v>1170</v>
      </c>
      <c r="F4" s="7">
        <v>3.4</v>
      </c>
      <c r="G4" s="6">
        <v>1</v>
      </c>
      <c r="H4" s="8">
        <v>9.8000000000000007</v>
      </c>
      <c r="I4" s="29"/>
      <c r="J4" s="3" t="s">
        <v>707</v>
      </c>
      <c r="K4" s="3" t="s">
        <v>746</v>
      </c>
      <c r="L4" s="4">
        <v>44660.791666666664</v>
      </c>
      <c r="M4" s="5" t="s">
        <v>749</v>
      </c>
      <c r="N4" s="6" t="s">
        <v>750</v>
      </c>
      <c r="O4" s="7">
        <v>3.3</v>
      </c>
      <c r="P4" s="6">
        <v>0</v>
      </c>
      <c r="Q4" s="8">
        <v>-23</v>
      </c>
      <c r="R4" s="29"/>
      <c r="S4" s="3" t="s">
        <v>707</v>
      </c>
      <c r="T4" s="3" t="s">
        <v>753</v>
      </c>
      <c r="U4" s="4">
        <v>44675.6875</v>
      </c>
      <c r="V4" s="6" t="s">
        <v>756</v>
      </c>
      <c r="W4" s="5" t="s">
        <v>757</v>
      </c>
      <c r="X4" s="7">
        <v>3.35</v>
      </c>
      <c r="Y4" s="6">
        <v>1</v>
      </c>
      <c r="Z4" s="8">
        <v>9.8000000000000007</v>
      </c>
      <c r="AA4" s="29"/>
      <c r="AB4" s="25" t="s">
        <v>707</v>
      </c>
      <c r="AC4" s="25" t="s">
        <v>758</v>
      </c>
      <c r="AD4" s="4">
        <v>44689.458333333336</v>
      </c>
      <c r="AE4" s="5" t="s">
        <v>1069</v>
      </c>
      <c r="AF4" s="6" t="s">
        <v>1070</v>
      </c>
      <c r="AG4" s="7">
        <v>3.05</v>
      </c>
      <c r="AH4" s="6">
        <v>1</v>
      </c>
      <c r="AI4" s="8">
        <v>9.8000000000000007</v>
      </c>
      <c r="AJ4" s="29"/>
      <c r="AK4" s="17"/>
      <c r="AL4" s="17"/>
      <c r="AM4" s="18"/>
      <c r="AN4" s="17"/>
      <c r="AO4" s="17"/>
      <c r="AP4" s="19"/>
      <c r="AQ4" s="17"/>
      <c r="AR4" s="22"/>
      <c r="AS4" s="33"/>
    </row>
    <row r="5" spans="1:45" x14ac:dyDescent="0.25">
      <c r="A5" s="25" t="s">
        <v>707</v>
      </c>
      <c r="B5" s="25" t="s">
        <v>743</v>
      </c>
      <c r="C5" s="4">
        <v>44696.458333333336</v>
      </c>
      <c r="D5" s="5" t="s">
        <v>1171</v>
      </c>
      <c r="E5" s="6" t="s">
        <v>1172</v>
      </c>
      <c r="F5" s="7">
        <v>3.05</v>
      </c>
      <c r="G5" s="6">
        <v>0</v>
      </c>
      <c r="H5" s="8">
        <v>-20.5</v>
      </c>
      <c r="I5" s="29"/>
      <c r="J5" s="3" t="s">
        <v>707</v>
      </c>
      <c r="K5" s="3" t="s">
        <v>746</v>
      </c>
      <c r="L5" s="4">
        <v>44665.458333333336</v>
      </c>
      <c r="M5" s="6" t="s">
        <v>748</v>
      </c>
      <c r="N5" s="5" t="s">
        <v>751</v>
      </c>
      <c r="O5" s="7">
        <v>3.3</v>
      </c>
      <c r="P5" s="6">
        <v>1</v>
      </c>
      <c r="Q5" s="8">
        <v>9.8000000000000007</v>
      </c>
      <c r="R5" s="29"/>
      <c r="S5" s="25" t="s">
        <v>707</v>
      </c>
      <c r="T5" s="25" t="s">
        <v>753</v>
      </c>
      <c r="U5" s="4">
        <v>44689.458333333336</v>
      </c>
      <c r="V5" s="5" t="s">
        <v>1071</v>
      </c>
      <c r="W5" s="6" t="s">
        <v>1072</v>
      </c>
      <c r="X5" s="7">
        <v>3.1</v>
      </c>
      <c r="Y5" s="6">
        <v>0</v>
      </c>
      <c r="Z5" s="8">
        <v>-21</v>
      </c>
      <c r="AA5" s="29"/>
      <c r="AB5" s="25" t="s">
        <v>707</v>
      </c>
      <c r="AC5" s="25" t="s">
        <v>758</v>
      </c>
      <c r="AD5" s="4">
        <v>44696.458333333336</v>
      </c>
      <c r="AE5" s="5" t="s">
        <v>1164</v>
      </c>
      <c r="AF5" s="6" t="s">
        <v>1165</v>
      </c>
      <c r="AG5" s="7">
        <v>3.7</v>
      </c>
      <c r="AH5" s="6">
        <v>1</v>
      </c>
      <c r="AI5" s="8">
        <v>9.8000000000000007</v>
      </c>
      <c r="AJ5" s="29"/>
      <c r="AK5" s="17"/>
      <c r="AL5" s="17"/>
      <c r="AM5" s="18"/>
      <c r="AN5" s="17"/>
      <c r="AO5" s="17"/>
      <c r="AP5" s="19"/>
      <c r="AQ5" s="17"/>
      <c r="AR5" s="22"/>
      <c r="AS5" s="33"/>
    </row>
    <row r="6" spans="1:45" x14ac:dyDescent="0.25">
      <c r="A6" s="17"/>
      <c r="B6" s="17"/>
      <c r="C6" s="18"/>
      <c r="D6" s="17"/>
      <c r="E6" s="17"/>
      <c r="F6" s="19"/>
      <c r="G6" s="17"/>
      <c r="H6" s="20"/>
      <c r="I6" s="29"/>
      <c r="J6" s="3" t="s">
        <v>707</v>
      </c>
      <c r="K6" s="3" t="s">
        <v>746</v>
      </c>
      <c r="L6" s="4">
        <v>44675.666666666664</v>
      </c>
      <c r="M6" s="5" t="s">
        <v>752</v>
      </c>
      <c r="N6" s="6" t="s">
        <v>748</v>
      </c>
      <c r="O6" s="7">
        <v>3.25</v>
      </c>
      <c r="P6" s="6">
        <v>1</v>
      </c>
      <c r="Q6" s="8">
        <v>9.8000000000000007</v>
      </c>
      <c r="R6" s="29"/>
      <c r="S6" s="25" t="s">
        <v>707</v>
      </c>
      <c r="T6" s="25" t="s">
        <v>753</v>
      </c>
      <c r="U6" s="4">
        <v>44696.458333333336</v>
      </c>
      <c r="V6" s="5" t="s">
        <v>1072</v>
      </c>
      <c r="W6" s="6" t="s">
        <v>1166</v>
      </c>
      <c r="X6" s="7">
        <v>3.65</v>
      </c>
      <c r="Y6" s="6">
        <v>1</v>
      </c>
      <c r="Z6" s="8">
        <v>9.8000000000000007</v>
      </c>
      <c r="AA6" s="29"/>
      <c r="AB6" s="17"/>
      <c r="AC6" s="17"/>
      <c r="AD6" s="18"/>
      <c r="AE6" s="17"/>
      <c r="AF6" s="17"/>
      <c r="AG6" s="19"/>
      <c r="AH6" s="17"/>
      <c r="AI6" s="20"/>
      <c r="AJ6" s="29"/>
      <c r="AK6" s="17"/>
      <c r="AL6" s="17"/>
      <c r="AM6" s="18"/>
      <c r="AN6" s="17"/>
      <c r="AO6" s="17"/>
      <c r="AP6" s="19"/>
      <c r="AQ6" s="17"/>
      <c r="AR6" s="22"/>
      <c r="AS6" s="33"/>
    </row>
    <row r="7" spans="1:45" x14ac:dyDescent="0.25">
      <c r="A7" s="17"/>
      <c r="B7" s="17"/>
      <c r="C7" s="18"/>
      <c r="D7" s="17"/>
      <c r="E7" s="17"/>
      <c r="F7" s="19"/>
      <c r="G7" s="17"/>
      <c r="H7" s="20"/>
      <c r="I7" s="29"/>
      <c r="J7" s="25" t="s">
        <v>707</v>
      </c>
      <c r="K7" s="25" t="s">
        <v>746</v>
      </c>
      <c r="L7" s="4">
        <v>44696.458333333336</v>
      </c>
      <c r="M7" s="5" t="s">
        <v>1167</v>
      </c>
      <c r="N7" s="6" t="s">
        <v>1168</v>
      </c>
      <c r="O7" s="7">
        <v>4.9000000000000004</v>
      </c>
      <c r="P7" s="6">
        <v>1</v>
      </c>
      <c r="Q7" s="8">
        <v>9.8000000000000007</v>
      </c>
      <c r="R7" s="29"/>
      <c r="S7" s="25" t="s">
        <v>707</v>
      </c>
      <c r="T7" s="25" t="s">
        <v>753</v>
      </c>
      <c r="U7" s="4">
        <v>44696.458333333336</v>
      </c>
      <c r="V7" s="5" t="s">
        <v>1173</v>
      </c>
      <c r="W7" s="6" t="s">
        <v>1174</v>
      </c>
      <c r="X7" s="7">
        <v>4.5</v>
      </c>
      <c r="Y7" s="6">
        <v>1</v>
      </c>
      <c r="Z7" s="8">
        <v>9.8000000000000007</v>
      </c>
      <c r="AA7" s="29"/>
      <c r="AB7" s="17"/>
      <c r="AC7" s="17"/>
      <c r="AD7" s="18"/>
      <c r="AE7" s="17"/>
      <c r="AF7" s="17"/>
      <c r="AG7" s="19"/>
      <c r="AH7" s="17"/>
      <c r="AI7" s="20"/>
      <c r="AJ7" s="29"/>
      <c r="AK7" s="17"/>
      <c r="AL7" s="17"/>
      <c r="AM7" s="18"/>
      <c r="AN7" s="17"/>
      <c r="AO7" s="17"/>
      <c r="AP7" s="19"/>
      <c r="AQ7" s="17"/>
      <c r="AR7" s="22"/>
      <c r="AS7" s="33"/>
    </row>
    <row r="8" spans="1:45" x14ac:dyDescent="0.25">
      <c r="A8" s="17"/>
      <c r="B8" s="17"/>
      <c r="C8" s="18"/>
      <c r="D8" s="17"/>
      <c r="E8" s="17"/>
      <c r="F8" s="19"/>
      <c r="G8" s="17"/>
      <c r="H8" s="20"/>
      <c r="I8" s="29"/>
      <c r="J8" s="25" t="s">
        <v>707</v>
      </c>
      <c r="K8" s="25" t="s">
        <v>746</v>
      </c>
      <c r="L8" s="4">
        <v>44696.458333333336</v>
      </c>
      <c r="M8" s="6" t="s">
        <v>1175</v>
      </c>
      <c r="N8" s="5" t="s">
        <v>1176</v>
      </c>
      <c r="O8" s="7">
        <v>3.95</v>
      </c>
      <c r="P8" s="6">
        <v>1</v>
      </c>
      <c r="Q8" s="8">
        <v>9.8000000000000007</v>
      </c>
      <c r="R8" s="29"/>
      <c r="S8" s="17"/>
      <c r="T8" s="17"/>
      <c r="U8" s="18"/>
      <c r="V8" s="17"/>
      <c r="W8" s="17"/>
      <c r="X8" s="19"/>
      <c r="Y8" s="17"/>
      <c r="Z8" s="20"/>
      <c r="AA8" s="29"/>
      <c r="AB8" s="17"/>
      <c r="AC8" s="17"/>
      <c r="AD8" s="18"/>
      <c r="AE8" s="17"/>
      <c r="AF8" s="17"/>
      <c r="AG8" s="19"/>
      <c r="AH8" s="17"/>
      <c r="AI8" s="20"/>
      <c r="AJ8" s="29"/>
      <c r="AK8" s="17"/>
      <c r="AL8" s="17"/>
      <c r="AM8" s="18"/>
      <c r="AN8" s="17"/>
      <c r="AO8" s="17"/>
      <c r="AP8" s="19"/>
      <c r="AQ8" s="17"/>
      <c r="AR8" s="22"/>
      <c r="AS8" s="33"/>
    </row>
    <row r="9" spans="1:45" x14ac:dyDescent="0.25">
      <c r="A9" s="17"/>
      <c r="B9" s="17"/>
      <c r="C9" s="18"/>
      <c r="D9" s="17"/>
      <c r="E9" s="17"/>
      <c r="F9" s="19"/>
      <c r="G9" s="17"/>
      <c r="H9" s="20"/>
      <c r="I9" s="29"/>
      <c r="J9" s="17"/>
      <c r="K9" s="17"/>
      <c r="L9" s="18"/>
      <c r="M9" s="17"/>
      <c r="N9" s="17"/>
      <c r="O9" s="19"/>
      <c r="P9" s="17"/>
      <c r="Q9" s="20"/>
      <c r="R9" s="29"/>
      <c r="S9" s="17"/>
      <c r="T9" s="17"/>
      <c r="U9" s="18"/>
      <c r="V9" s="17"/>
      <c r="W9" s="17"/>
      <c r="X9" s="19"/>
      <c r="Y9" s="17"/>
      <c r="Z9" s="20"/>
      <c r="AA9" s="29"/>
      <c r="AB9" s="17"/>
      <c r="AC9" s="17"/>
      <c r="AD9" s="18"/>
      <c r="AE9" s="17"/>
      <c r="AF9" s="17"/>
      <c r="AG9" s="19"/>
      <c r="AH9" s="17"/>
      <c r="AI9" s="20"/>
      <c r="AJ9" s="29"/>
      <c r="AK9" s="17"/>
      <c r="AL9" s="17"/>
      <c r="AM9" s="18"/>
      <c r="AN9" s="17"/>
      <c r="AO9" s="17"/>
      <c r="AP9" s="19"/>
      <c r="AQ9" s="17"/>
      <c r="AR9" s="22"/>
      <c r="AS9" s="33"/>
    </row>
    <row r="10" spans="1:45" x14ac:dyDescent="0.25">
      <c r="A10" s="17"/>
      <c r="B10" s="17"/>
      <c r="C10" s="18"/>
      <c r="D10" s="17"/>
      <c r="E10" s="17"/>
      <c r="F10" s="19"/>
      <c r="G10" s="17"/>
      <c r="H10" s="20"/>
      <c r="I10" s="29"/>
      <c r="J10" s="17"/>
      <c r="K10" s="17"/>
      <c r="L10" s="18"/>
      <c r="M10" s="17"/>
      <c r="N10" s="17"/>
      <c r="O10" s="19"/>
      <c r="P10" s="17"/>
      <c r="Q10" s="20"/>
      <c r="R10" s="29"/>
      <c r="S10" s="17"/>
      <c r="T10" s="17"/>
      <c r="U10" s="18"/>
      <c r="V10" s="17"/>
      <c r="W10" s="17"/>
      <c r="X10" s="19"/>
      <c r="Y10" s="17"/>
      <c r="Z10" s="20"/>
      <c r="AA10" s="29"/>
      <c r="AB10" s="17"/>
      <c r="AC10" s="17"/>
      <c r="AD10" s="18"/>
      <c r="AE10" s="17"/>
      <c r="AF10" s="17"/>
      <c r="AG10" s="19"/>
      <c r="AH10" s="17"/>
      <c r="AI10" s="20"/>
      <c r="AJ10" s="29"/>
      <c r="AK10" s="17"/>
      <c r="AL10" s="17"/>
      <c r="AM10" s="18"/>
      <c r="AN10" s="17"/>
      <c r="AO10" s="17"/>
      <c r="AP10" s="19"/>
      <c r="AQ10" s="17"/>
      <c r="AR10" s="22"/>
      <c r="AS10" s="33"/>
    </row>
    <row r="11" spans="1:45" x14ac:dyDescent="0.25">
      <c r="A11" s="17"/>
      <c r="B11" s="17"/>
      <c r="C11" s="18"/>
      <c r="D11" s="17"/>
      <c r="E11" s="17"/>
      <c r="F11" s="19"/>
      <c r="G11" s="17"/>
      <c r="H11" s="20"/>
      <c r="I11" s="29"/>
      <c r="J11" s="17"/>
      <c r="K11" s="17"/>
      <c r="L11" s="18"/>
      <c r="M11" s="17"/>
      <c r="N11" s="17"/>
      <c r="O11" s="19"/>
      <c r="P11" s="17"/>
      <c r="Q11" s="20"/>
      <c r="R11" s="29"/>
      <c r="S11" s="17"/>
      <c r="T11" s="17"/>
      <c r="U11" s="18"/>
      <c r="V11" s="17"/>
      <c r="W11" s="17"/>
      <c r="X11" s="19"/>
      <c r="Y11" s="17"/>
      <c r="Z11" s="20"/>
      <c r="AA11" s="29"/>
      <c r="AB11" s="17"/>
      <c r="AC11" s="17"/>
      <c r="AD11" s="18"/>
      <c r="AE11" s="17"/>
      <c r="AF11" s="17"/>
      <c r="AG11" s="19"/>
      <c r="AH11" s="17"/>
      <c r="AI11" s="20"/>
      <c r="AJ11" s="29"/>
      <c r="AK11" s="17"/>
      <c r="AL11" s="17"/>
      <c r="AM11" s="18"/>
      <c r="AN11" s="17"/>
      <c r="AO11" s="17"/>
      <c r="AP11" s="19"/>
      <c r="AQ11" s="17"/>
      <c r="AR11" s="22"/>
      <c r="AS11" s="33"/>
    </row>
    <row r="12" spans="1:45" x14ac:dyDescent="0.25">
      <c r="A12" s="17"/>
      <c r="B12" s="17"/>
      <c r="C12" s="18"/>
      <c r="D12" s="17"/>
      <c r="E12" s="17"/>
      <c r="F12" s="19"/>
      <c r="G12" s="17"/>
      <c r="H12" s="20"/>
      <c r="I12" s="29"/>
      <c r="J12" s="17"/>
      <c r="K12" s="17"/>
      <c r="L12" s="18"/>
      <c r="M12" s="17"/>
      <c r="N12" s="17"/>
      <c r="O12" s="19"/>
      <c r="P12" s="17"/>
      <c r="Q12" s="20"/>
      <c r="R12" s="29"/>
      <c r="S12" s="17"/>
      <c r="T12" s="17"/>
      <c r="U12" s="18"/>
      <c r="V12" s="17"/>
      <c r="W12" s="17"/>
      <c r="X12" s="19"/>
      <c r="Y12" s="17"/>
      <c r="Z12" s="20"/>
      <c r="AA12" s="29"/>
      <c r="AB12" s="17"/>
      <c r="AC12" s="17"/>
      <c r="AD12" s="18"/>
      <c r="AE12" s="17"/>
      <c r="AF12" s="17"/>
      <c r="AG12" s="19"/>
      <c r="AH12" s="17"/>
      <c r="AI12" s="20"/>
      <c r="AJ12" s="29"/>
      <c r="AK12" s="17"/>
      <c r="AL12" s="17"/>
      <c r="AM12" s="18"/>
      <c r="AN12" s="17"/>
      <c r="AO12" s="17"/>
      <c r="AP12" s="19"/>
      <c r="AQ12" s="17"/>
      <c r="AR12" s="22"/>
      <c r="AS12" s="33"/>
    </row>
    <row r="13" spans="1:45" x14ac:dyDescent="0.25">
      <c r="A13" s="17"/>
      <c r="B13" s="17"/>
      <c r="C13" s="18"/>
      <c r="D13" s="17"/>
      <c r="E13" s="17"/>
      <c r="F13" s="19"/>
      <c r="G13" s="17"/>
      <c r="H13" s="20"/>
      <c r="I13" s="29"/>
      <c r="J13" s="17"/>
      <c r="K13" s="17"/>
      <c r="L13" s="18"/>
      <c r="M13" s="17"/>
      <c r="N13" s="17"/>
      <c r="O13" s="19"/>
      <c r="P13" s="17"/>
      <c r="Q13" s="20"/>
      <c r="R13" s="29"/>
      <c r="S13" s="17"/>
      <c r="T13" s="17"/>
      <c r="U13" s="18"/>
      <c r="V13" s="17"/>
      <c r="W13" s="17"/>
      <c r="X13" s="19"/>
      <c r="Y13" s="17"/>
      <c r="Z13" s="20"/>
      <c r="AA13" s="29"/>
      <c r="AB13" s="17"/>
      <c r="AC13" s="17"/>
      <c r="AD13" s="18"/>
      <c r="AE13" s="17"/>
      <c r="AF13" s="17"/>
      <c r="AG13" s="19"/>
      <c r="AH13" s="17"/>
      <c r="AI13" s="20"/>
      <c r="AJ13" s="29"/>
      <c r="AK13" s="17"/>
      <c r="AL13" s="17"/>
      <c r="AM13" s="18"/>
      <c r="AN13" s="17"/>
      <c r="AO13" s="17"/>
      <c r="AP13" s="19"/>
      <c r="AQ13" s="17"/>
      <c r="AR13" s="22"/>
      <c r="AS13" s="33"/>
    </row>
    <row r="14" spans="1:45" x14ac:dyDescent="0.25">
      <c r="A14" s="17"/>
      <c r="B14" s="17"/>
      <c r="C14" s="18"/>
      <c r="D14" s="17"/>
      <c r="E14" s="17"/>
      <c r="F14" s="19"/>
      <c r="G14" s="17"/>
      <c r="H14" s="20"/>
      <c r="I14" s="29"/>
      <c r="J14" s="17"/>
      <c r="K14" s="17"/>
      <c r="L14" s="18"/>
      <c r="M14" s="17"/>
      <c r="N14" s="17"/>
      <c r="O14" s="19"/>
      <c r="P14" s="17"/>
      <c r="Q14" s="20"/>
      <c r="R14" s="29"/>
      <c r="S14" s="17"/>
      <c r="T14" s="17"/>
      <c r="U14" s="18"/>
      <c r="V14" s="17"/>
      <c r="W14" s="17"/>
      <c r="X14" s="19"/>
      <c r="Y14" s="17"/>
      <c r="Z14" s="20"/>
      <c r="AA14" s="29"/>
      <c r="AB14" s="17"/>
      <c r="AC14" s="17"/>
      <c r="AD14" s="18"/>
      <c r="AE14" s="17"/>
      <c r="AF14" s="17"/>
      <c r="AG14" s="19"/>
      <c r="AH14" s="17"/>
      <c r="AI14" s="20"/>
      <c r="AJ14" s="29"/>
      <c r="AK14" s="17"/>
      <c r="AL14" s="17"/>
      <c r="AM14" s="18"/>
      <c r="AN14" s="17"/>
      <c r="AO14" s="17"/>
      <c r="AP14" s="19"/>
      <c r="AQ14" s="17"/>
      <c r="AR14" s="22"/>
      <c r="AS14" s="33"/>
    </row>
    <row r="15" spans="1:45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17"/>
      <c r="K15" s="17"/>
      <c r="L15" s="18"/>
      <c r="M15" s="17"/>
      <c r="N15" s="17"/>
      <c r="O15" s="19"/>
      <c r="P15" s="17"/>
      <c r="Q15" s="20"/>
      <c r="R15" s="29"/>
      <c r="S15" s="17"/>
      <c r="T15" s="17"/>
      <c r="U15" s="18"/>
      <c r="V15" s="17"/>
      <c r="W15" s="17"/>
      <c r="X15" s="19"/>
      <c r="Y15" s="17"/>
      <c r="Z15" s="20"/>
      <c r="AA15" s="29"/>
      <c r="AB15" s="17"/>
      <c r="AC15" s="17"/>
      <c r="AD15" s="18"/>
      <c r="AE15" s="17"/>
      <c r="AF15" s="17"/>
      <c r="AG15" s="19"/>
      <c r="AH15" s="17"/>
      <c r="AI15" s="20"/>
      <c r="AJ15" s="29"/>
      <c r="AK15" s="17"/>
      <c r="AL15" s="17"/>
      <c r="AM15" s="18"/>
      <c r="AN15" s="17"/>
      <c r="AO15" s="17"/>
      <c r="AP15" s="19"/>
      <c r="AQ15" s="17"/>
      <c r="AR15" s="22"/>
      <c r="AS15" s="33"/>
    </row>
    <row r="16" spans="1:45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17"/>
      <c r="K16" s="17"/>
      <c r="L16" s="18"/>
      <c r="M16" s="17"/>
      <c r="N16" s="17"/>
      <c r="O16" s="19"/>
      <c r="P16" s="17"/>
      <c r="Q16" s="20"/>
      <c r="R16" s="29"/>
      <c r="S16" s="17"/>
      <c r="T16" s="17"/>
      <c r="U16" s="18"/>
      <c r="V16" s="17"/>
      <c r="W16" s="17"/>
      <c r="X16" s="19"/>
      <c r="Y16" s="17"/>
      <c r="Z16" s="20"/>
      <c r="AA16" s="29"/>
      <c r="AB16" s="17"/>
      <c r="AC16" s="17"/>
      <c r="AD16" s="18"/>
      <c r="AE16" s="17"/>
      <c r="AF16" s="17"/>
      <c r="AG16" s="19"/>
      <c r="AH16" s="17"/>
      <c r="AI16" s="20"/>
      <c r="AJ16" s="29"/>
      <c r="AK16" s="17"/>
      <c r="AL16" s="17"/>
      <c r="AM16" s="18"/>
      <c r="AN16" s="17"/>
      <c r="AO16" s="17"/>
      <c r="AP16" s="19"/>
      <c r="AQ16" s="17"/>
      <c r="AR16" s="22"/>
      <c r="AS16" s="33"/>
    </row>
    <row r="17" spans="1:45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17"/>
      <c r="K17" s="17"/>
      <c r="L17" s="18"/>
      <c r="M17" s="17"/>
      <c r="N17" s="17"/>
      <c r="O17" s="19"/>
      <c r="P17" s="17"/>
      <c r="Q17" s="20"/>
      <c r="R17" s="29"/>
      <c r="S17" s="17"/>
      <c r="T17" s="17"/>
      <c r="U17" s="18"/>
      <c r="V17" s="17"/>
      <c r="W17" s="17"/>
      <c r="X17" s="19"/>
      <c r="Y17" s="17"/>
      <c r="Z17" s="20"/>
      <c r="AA17" s="29"/>
      <c r="AB17" s="17"/>
      <c r="AC17" s="17"/>
      <c r="AD17" s="18"/>
      <c r="AE17" s="17"/>
      <c r="AF17" s="17"/>
      <c r="AG17" s="19"/>
      <c r="AH17" s="17"/>
      <c r="AI17" s="20"/>
      <c r="AJ17" s="29"/>
      <c r="AK17" s="17"/>
      <c r="AL17" s="17"/>
      <c r="AM17" s="18"/>
      <c r="AN17" s="17"/>
      <c r="AO17" s="17"/>
      <c r="AP17" s="19"/>
      <c r="AQ17" s="17"/>
      <c r="AR17" s="22"/>
      <c r="AS17" s="33"/>
    </row>
    <row r="18" spans="1:45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17"/>
      <c r="K18" s="17"/>
      <c r="L18" s="18"/>
      <c r="M18" s="17"/>
      <c r="N18" s="17"/>
      <c r="O18" s="19"/>
      <c r="P18" s="17"/>
      <c r="Q18" s="20"/>
      <c r="R18" s="29"/>
      <c r="S18" s="17"/>
      <c r="T18" s="17"/>
      <c r="U18" s="18"/>
      <c r="V18" s="17"/>
      <c r="W18" s="17"/>
      <c r="X18" s="19"/>
      <c r="Y18" s="17"/>
      <c r="Z18" s="20"/>
      <c r="AA18" s="29"/>
      <c r="AB18" s="17"/>
      <c r="AC18" s="17"/>
      <c r="AD18" s="18"/>
      <c r="AE18" s="17"/>
      <c r="AF18" s="17"/>
      <c r="AG18" s="19"/>
      <c r="AH18" s="17"/>
      <c r="AI18" s="20"/>
      <c r="AJ18" s="29"/>
      <c r="AK18" s="29"/>
      <c r="AL18" s="29"/>
      <c r="AM18" s="29"/>
      <c r="AN18" s="29"/>
      <c r="AO18" s="29"/>
      <c r="AP18" s="29"/>
      <c r="AQ18" s="29"/>
      <c r="AR18" s="33"/>
      <c r="AS18" s="33"/>
    </row>
    <row r="19" spans="1:4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17"/>
      <c r="K19" s="17"/>
      <c r="L19" s="18"/>
      <c r="M19" s="17"/>
      <c r="N19" s="17"/>
      <c r="O19" s="19"/>
      <c r="P19" s="17"/>
      <c r="Q19" s="20"/>
      <c r="R19" s="29"/>
      <c r="S19" s="17"/>
      <c r="T19" s="17"/>
      <c r="U19" s="18"/>
      <c r="V19" s="17"/>
      <c r="W19" s="17"/>
      <c r="X19" s="19"/>
      <c r="Y19" s="17"/>
      <c r="Z19" s="20"/>
      <c r="AA19" s="29"/>
      <c r="AB19" s="17"/>
      <c r="AC19" s="17"/>
      <c r="AD19" s="18"/>
      <c r="AE19" s="17"/>
      <c r="AF19" s="17"/>
      <c r="AG19" s="19"/>
      <c r="AH19" s="17"/>
      <c r="AI19" s="20"/>
      <c r="AJ19" s="29"/>
      <c r="AK19" s="29"/>
      <c r="AL19" s="29"/>
      <c r="AM19" s="29"/>
      <c r="AN19" s="29"/>
      <c r="AO19" s="29"/>
      <c r="AP19" s="29"/>
      <c r="AQ19" s="29"/>
    </row>
    <row r="20" spans="1:45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17"/>
      <c r="K20" s="17"/>
      <c r="L20" s="18"/>
      <c r="M20" s="17"/>
      <c r="N20" s="17"/>
      <c r="O20" s="19"/>
      <c r="P20" s="17"/>
      <c r="Q20" s="20"/>
      <c r="R20" s="29"/>
      <c r="S20" s="17"/>
      <c r="T20" s="17"/>
      <c r="U20" s="18"/>
      <c r="V20" s="17"/>
      <c r="W20" s="17"/>
      <c r="X20" s="19"/>
      <c r="Y20" s="17"/>
      <c r="Z20" s="20"/>
      <c r="AA20" s="29"/>
      <c r="AB20" s="17"/>
      <c r="AC20" s="17"/>
      <c r="AD20" s="18"/>
      <c r="AE20" s="17"/>
      <c r="AF20" s="17"/>
      <c r="AG20" s="19"/>
      <c r="AH20" s="17"/>
      <c r="AI20" s="20"/>
      <c r="AJ20" s="29"/>
      <c r="AK20" s="29"/>
      <c r="AL20" s="29"/>
      <c r="AM20" s="29"/>
      <c r="AN20" s="29"/>
      <c r="AO20" s="29"/>
      <c r="AP20" s="29"/>
      <c r="AQ20" s="29"/>
    </row>
    <row r="21" spans="1:45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17"/>
      <c r="K21" s="17"/>
      <c r="L21" s="18"/>
      <c r="M21" s="17"/>
      <c r="N21" s="17"/>
      <c r="O21" s="19"/>
      <c r="P21" s="17"/>
      <c r="Q21" s="20"/>
      <c r="R21" s="29"/>
      <c r="S21" s="17"/>
      <c r="T21" s="17"/>
      <c r="U21" s="18"/>
      <c r="V21" s="17"/>
      <c r="W21" s="17"/>
      <c r="X21" s="19"/>
      <c r="Y21" s="17"/>
      <c r="Z21" s="20"/>
      <c r="AA21" s="29"/>
      <c r="AB21" s="17"/>
      <c r="AC21" s="17"/>
      <c r="AD21" s="18"/>
      <c r="AE21" s="17"/>
      <c r="AF21" s="17"/>
      <c r="AG21" s="19"/>
      <c r="AH21" s="17"/>
      <c r="AI21" s="20"/>
      <c r="AJ21" s="29"/>
      <c r="AK21" s="29"/>
      <c r="AL21" s="29"/>
      <c r="AM21" s="29"/>
      <c r="AN21" s="29"/>
      <c r="AO21" s="29"/>
      <c r="AP21" s="29"/>
      <c r="AQ21" s="29"/>
    </row>
    <row r="22" spans="1:45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17"/>
      <c r="K22" s="17"/>
      <c r="L22" s="18"/>
      <c r="M22" s="17"/>
      <c r="N22" s="17"/>
      <c r="O22" s="19"/>
      <c r="P22" s="17"/>
      <c r="Q22" s="20"/>
      <c r="R22" s="29"/>
      <c r="S22" s="17"/>
      <c r="T22" s="17"/>
      <c r="U22" s="18"/>
      <c r="V22" s="17"/>
      <c r="W22" s="17"/>
      <c r="X22" s="19"/>
      <c r="Y22" s="17"/>
      <c r="Z22" s="20"/>
      <c r="AA22" s="29"/>
      <c r="AB22" s="17"/>
      <c r="AC22" s="17"/>
      <c r="AD22" s="18"/>
      <c r="AE22" s="17"/>
      <c r="AF22" s="17"/>
      <c r="AG22" s="19"/>
      <c r="AH22" s="17"/>
      <c r="AI22" s="20"/>
      <c r="AJ22" s="29"/>
      <c r="AK22" s="29"/>
      <c r="AL22" s="29"/>
      <c r="AM22" s="29"/>
      <c r="AN22" s="29"/>
      <c r="AO22" s="29"/>
      <c r="AP22" s="29"/>
      <c r="AQ22" s="29"/>
    </row>
    <row r="23" spans="1:45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17"/>
      <c r="K23" s="17"/>
      <c r="L23" s="18"/>
      <c r="M23" s="17"/>
      <c r="N23" s="17"/>
      <c r="O23" s="19"/>
      <c r="P23" s="17"/>
      <c r="Q23" s="20"/>
      <c r="R23" s="29"/>
      <c r="S23" s="17"/>
      <c r="T23" s="17"/>
      <c r="U23" s="18"/>
      <c r="V23" s="17"/>
      <c r="W23" s="17"/>
      <c r="X23" s="19"/>
      <c r="Y23" s="17"/>
      <c r="Z23" s="20"/>
      <c r="AA23" s="29"/>
      <c r="AB23" s="17"/>
      <c r="AC23" s="17"/>
      <c r="AD23" s="18"/>
      <c r="AE23" s="17"/>
      <c r="AF23" s="17"/>
      <c r="AG23" s="19"/>
      <c r="AH23" s="17"/>
      <c r="AI23" s="20"/>
      <c r="AJ23" s="29"/>
      <c r="AK23" s="29"/>
      <c r="AL23" s="29"/>
      <c r="AM23" s="29"/>
      <c r="AN23" s="29"/>
      <c r="AO23" s="29"/>
      <c r="AP23" s="29"/>
      <c r="AQ23" s="29"/>
    </row>
    <row r="24" spans="1:45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17"/>
      <c r="K24" s="17"/>
      <c r="L24" s="18"/>
      <c r="M24" s="17"/>
      <c r="N24" s="17"/>
      <c r="O24" s="19"/>
      <c r="P24" s="17"/>
      <c r="Q24" s="20"/>
      <c r="R24" s="29"/>
      <c r="S24" s="17"/>
      <c r="T24" s="17"/>
      <c r="U24" s="18"/>
      <c r="V24" s="17"/>
      <c r="W24" s="17"/>
      <c r="X24" s="19"/>
      <c r="Y24" s="17"/>
      <c r="Z24" s="20"/>
      <c r="AA24" s="29"/>
      <c r="AB24" s="17"/>
      <c r="AC24" s="17"/>
      <c r="AD24" s="18"/>
      <c r="AE24" s="17"/>
      <c r="AF24" s="17"/>
      <c r="AG24" s="19"/>
      <c r="AH24" s="17"/>
      <c r="AI24" s="20"/>
      <c r="AJ24" s="29"/>
      <c r="AK24" s="29"/>
      <c r="AL24" s="29"/>
      <c r="AM24" s="29"/>
      <c r="AN24" s="29"/>
      <c r="AO24" s="29"/>
      <c r="AP24" s="29"/>
      <c r="AQ24" s="29"/>
    </row>
    <row r="25" spans="1:45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17"/>
      <c r="K25" s="17"/>
      <c r="L25" s="18"/>
      <c r="M25" s="17"/>
      <c r="N25" s="17"/>
      <c r="O25" s="19"/>
      <c r="P25" s="17"/>
      <c r="Q25" s="20"/>
      <c r="R25" s="29"/>
      <c r="S25" s="17"/>
      <c r="T25" s="17"/>
      <c r="U25" s="18"/>
      <c r="V25" s="17"/>
      <c r="W25" s="17"/>
      <c r="X25" s="19"/>
      <c r="Y25" s="17"/>
      <c r="Z25" s="20"/>
      <c r="AA25" s="29"/>
      <c r="AB25" s="17"/>
      <c r="AC25" s="17"/>
      <c r="AD25" s="18"/>
      <c r="AE25" s="17"/>
      <c r="AF25" s="17"/>
      <c r="AG25" s="19"/>
      <c r="AH25" s="17"/>
      <c r="AI25" s="20"/>
      <c r="AJ25" s="29"/>
      <c r="AK25" s="29"/>
      <c r="AL25" s="29"/>
      <c r="AM25" s="29"/>
      <c r="AN25" s="29"/>
      <c r="AO25" s="29"/>
      <c r="AP25" s="29"/>
      <c r="AQ25" s="29"/>
    </row>
    <row r="26" spans="1:45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17"/>
      <c r="K26" s="17"/>
      <c r="L26" s="18"/>
      <c r="M26" s="17"/>
      <c r="N26" s="17"/>
      <c r="O26" s="19"/>
      <c r="P26" s="17"/>
      <c r="Q26" s="20"/>
      <c r="R26" s="29"/>
      <c r="S26" s="17"/>
      <c r="T26" s="17"/>
      <c r="U26" s="18"/>
      <c r="V26" s="17"/>
      <c r="W26" s="17"/>
      <c r="X26" s="19"/>
      <c r="Y26" s="17"/>
      <c r="Z26" s="20"/>
      <c r="AA26" s="29"/>
      <c r="AB26" s="17"/>
      <c r="AC26" s="17"/>
      <c r="AD26" s="18"/>
      <c r="AE26" s="17"/>
      <c r="AF26" s="17"/>
      <c r="AG26" s="19"/>
      <c r="AH26" s="17"/>
      <c r="AI26" s="20"/>
      <c r="AJ26" s="29"/>
      <c r="AK26" s="29"/>
      <c r="AL26" s="29"/>
      <c r="AM26" s="29"/>
      <c r="AN26" s="29"/>
      <c r="AO26" s="29"/>
      <c r="AP26" s="29"/>
      <c r="AQ26" s="29"/>
    </row>
    <row r="27" spans="1:45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17"/>
      <c r="K27" s="17"/>
      <c r="L27" s="18"/>
      <c r="M27" s="17"/>
      <c r="N27" s="17"/>
      <c r="O27" s="19"/>
      <c r="P27" s="17"/>
      <c r="Q27" s="20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17"/>
      <c r="AC27" s="17"/>
      <c r="AD27" s="18"/>
      <c r="AE27" s="17"/>
      <c r="AF27" s="17"/>
      <c r="AG27" s="19"/>
      <c r="AH27" s="17"/>
      <c r="AI27" s="20"/>
      <c r="AJ27" s="29"/>
      <c r="AK27" s="29"/>
      <c r="AL27" s="29"/>
      <c r="AM27" s="29"/>
      <c r="AN27" s="29"/>
      <c r="AO27" s="29"/>
      <c r="AP27" s="29"/>
      <c r="AQ27" s="29"/>
    </row>
    <row r="28" spans="1:45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17"/>
      <c r="K28" s="17"/>
      <c r="L28" s="18"/>
      <c r="M28" s="17"/>
      <c r="N28" s="17"/>
      <c r="O28" s="19"/>
      <c r="P28" s="17"/>
      <c r="Q28" s="20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17"/>
      <c r="AC28" s="17"/>
      <c r="AD28" s="18"/>
      <c r="AE28" s="17"/>
      <c r="AF28" s="17"/>
      <c r="AG28" s="19"/>
      <c r="AH28" s="17"/>
      <c r="AI28" s="20"/>
      <c r="AJ28" s="29"/>
      <c r="AK28" s="29"/>
      <c r="AL28" s="29"/>
      <c r="AM28" s="29"/>
      <c r="AN28" s="29"/>
      <c r="AO28" s="29"/>
      <c r="AP28" s="29"/>
      <c r="AQ28" s="29"/>
    </row>
    <row r="29" spans="1:45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17"/>
      <c r="K29" s="17"/>
      <c r="L29" s="18"/>
      <c r="M29" s="17"/>
      <c r="N29" s="17"/>
      <c r="O29" s="19"/>
      <c r="P29" s="17"/>
      <c r="Q29" s="20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17"/>
      <c r="AC29" s="17"/>
      <c r="AD29" s="18"/>
      <c r="AE29" s="17"/>
      <c r="AF29" s="17"/>
      <c r="AG29" s="19"/>
      <c r="AH29" s="17"/>
      <c r="AI29" s="20"/>
      <c r="AJ29" s="29"/>
      <c r="AK29" s="29"/>
      <c r="AL29" s="29"/>
      <c r="AM29" s="29"/>
      <c r="AN29" s="29"/>
      <c r="AO29" s="29"/>
      <c r="AP29" s="29"/>
      <c r="AQ29" s="29"/>
    </row>
    <row r="30" spans="1:45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17"/>
      <c r="K30" s="17"/>
      <c r="L30" s="18"/>
      <c r="M30" s="17"/>
      <c r="N30" s="17"/>
      <c r="O30" s="19"/>
      <c r="P30" s="17"/>
      <c r="Q30" s="20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17"/>
      <c r="AC30" s="17"/>
      <c r="AD30" s="18"/>
      <c r="AE30" s="17"/>
      <c r="AF30" s="17"/>
      <c r="AG30" s="19"/>
      <c r="AH30" s="17"/>
      <c r="AI30" s="20"/>
      <c r="AJ30" s="29"/>
      <c r="AK30" s="29"/>
      <c r="AL30" s="29"/>
      <c r="AM30" s="29"/>
      <c r="AN30" s="29"/>
      <c r="AO30" s="29"/>
      <c r="AP30" s="29"/>
      <c r="AQ30" s="29"/>
    </row>
    <row r="31" spans="1:45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17"/>
      <c r="K31" s="17"/>
      <c r="L31" s="18"/>
      <c r="M31" s="17"/>
      <c r="N31" s="17"/>
      <c r="O31" s="19"/>
      <c r="P31" s="17"/>
      <c r="Q31" s="20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17"/>
      <c r="AC31" s="17"/>
      <c r="AD31" s="18"/>
      <c r="AE31" s="17"/>
      <c r="AF31" s="17"/>
      <c r="AG31" s="19"/>
      <c r="AH31" s="17"/>
      <c r="AI31" s="20"/>
      <c r="AJ31" s="29"/>
      <c r="AK31" s="29"/>
      <c r="AL31" s="29"/>
      <c r="AM31" s="29"/>
      <c r="AN31" s="29"/>
      <c r="AO31" s="29"/>
      <c r="AP31" s="29"/>
      <c r="AQ31" s="29"/>
    </row>
    <row r="32" spans="1:45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17"/>
      <c r="K32" s="17"/>
      <c r="L32" s="18"/>
      <c r="M32" s="17"/>
      <c r="N32" s="17"/>
      <c r="O32" s="19"/>
      <c r="P32" s="17"/>
      <c r="Q32" s="20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17"/>
      <c r="AC32" s="17"/>
      <c r="AD32" s="18"/>
      <c r="AE32" s="17"/>
      <c r="AF32" s="17"/>
      <c r="AG32" s="19"/>
      <c r="AH32" s="17"/>
      <c r="AI32" s="20"/>
      <c r="AJ32" s="29"/>
      <c r="AK32" s="29"/>
      <c r="AL32" s="29"/>
      <c r="AM32" s="29"/>
      <c r="AN32" s="29"/>
      <c r="AO32" s="29"/>
      <c r="AP32" s="29"/>
      <c r="AQ32" s="29"/>
    </row>
    <row r="33" spans="1:43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17"/>
      <c r="K33" s="17"/>
      <c r="L33" s="18"/>
      <c r="M33" s="17"/>
      <c r="N33" s="17"/>
      <c r="O33" s="19"/>
      <c r="P33" s="17"/>
      <c r="Q33" s="20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</row>
    <row r="34" spans="1:43" x14ac:dyDescent="0.25">
      <c r="J34" s="46" t="s">
        <v>193</v>
      </c>
      <c r="K34" s="17"/>
      <c r="L34" s="18"/>
      <c r="M34" s="17"/>
      <c r="N34" s="17"/>
      <c r="O34" s="19"/>
      <c r="P34" s="17"/>
      <c r="Q34" s="20"/>
    </row>
    <row r="35" spans="1:43" x14ac:dyDescent="0.25">
      <c r="J35" s="47" t="s">
        <v>193</v>
      </c>
      <c r="K35" s="17"/>
      <c r="L35" s="18"/>
      <c r="M35" s="17"/>
      <c r="N35" s="17"/>
      <c r="O35" s="19"/>
      <c r="P35" s="17"/>
      <c r="Q35" s="20"/>
    </row>
    <row r="36" spans="1:43" x14ac:dyDescent="0.25">
      <c r="J36" s="48" t="s">
        <v>193</v>
      </c>
      <c r="K36" s="17"/>
      <c r="L36" s="18"/>
      <c r="M36" s="17"/>
      <c r="N36" s="17"/>
      <c r="O36" s="19"/>
      <c r="P36" s="17"/>
      <c r="Q36" s="20"/>
    </row>
  </sheetData>
  <conditionalFormatting sqref="I1">
    <cfRule type="cellIs" dxfId="39" priority="11" operator="lessThan">
      <formula>0</formula>
    </cfRule>
    <cfRule type="cellIs" dxfId="38" priority="12" operator="greaterThan">
      <formula>0</formula>
    </cfRule>
  </conditionalFormatting>
  <conditionalFormatting sqref="R1">
    <cfRule type="cellIs" dxfId="37" priority="9" operator="lessThan">
      <formula>0</formula>
    </cfRule>
    <cfRule type="cellIs" dxfId="36" priority="10" operator="greaterThan">
      <formula>0</formula>
    </cfRule>
  </conditionalFormatting>
  <conditionalFormatting sqref="AA1">
    <cfRule type="cellIs" dxfId="35" priority="7" operator="lessThan">
      <formula>0</formula>
    </cfRule>
    <cfRule type="cellIs" dxfId="34" priority="8" operator="greaterThan">
      <formula>0</formula>
    </cfRule>
  </conditionalFormatting>
  <conditionalFormatting sqref="AS1">
    <cfRule type="cellIs" dxfId="33" priority="3" operator="lessThan">
      <formula>0</formula>
    </cfRule>
    <cfRule type="cellIs" dxfId="32" priority="4" operator="greaterThan">
      <formula>0</formula>
    </cfRule>
  </conditionalFormatting>
  <conditionalFormatting sqref="AJ1">
    <cfRule type="cellIs" dxfId="31" priority="1" operator="lessThan">
      <formula>0</formula>
    </cfRule>
    <cfRule type="cellIs" dxfId="30" priority="2" operator="greaterThan">
      <formula>0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46B25-C1F1-4F4F-83FF-403BD7551EC8}">
  <sheetPr>
    <tabColor rgb="FFFFFF00"/>
  </sheetPr>
  <dimension ref="A1:R38"/>
  <sheetViews>
    <sheetView workbookViewId="0">
      <pane xSplit="8" ySplit="1" topLeftCell="Q17" activePane="bottomRight" state="frozen"/>
      <selection pane="topRight" activeCell="I1" sqref="I1"/>
      <selection pane="bottomLeft" activeCell="A2" sqref="A2"/>
      <selection pane="bottomRight" activeCell="A38" sqref="A38:H38"/>
    </sheetView>
  </sheetViews>
  <sheetFormatPr defaultRowHeight="15" x14ac:dyDescent="0.25"/>
  <cols>
    <col min="2" max="2" width="14.42578125" bestFit="1" customWidth="1"/>
    <col min="3" max="3" width="15.42578125" bestFit="1" customWidth="1"/>
    <col min="4" max="5" width="14.5703125" bestFit="1" customWidth="1"/>
    <col min="6" max="6" width="4.7109375" customWidth="1"/>
    <col min="7" max="7" width="3.85546875" customWidth="1"/>
    <col min="8" max="8" width="9.140625" style="10"/>
    <col min="10" max="10" width="10.5703125" bestFit="1" customWidth="1"/>
    <col min="11" max="11" width="12.85546875" bestFit="1" customWidth="1"/>
    <col min="12" max="12" width="15.42578125" bestFit="1" customWidth="1"/>
    <col min="13" max="13" width="17.7109375" bestFit="1" customWidth="1"/>
    <col min="14" max="14" width="18.28515625" bestFit="1" customWidth="1"/>
    <col min="15" max="15" width="5" customWidth="1"/>
    <col min="16" max="16" width="4.42578125" customWidth="1"/>
  </cols>
  <sheetData>
    <row r="1" spans="1:18" x14ac:dyDescent="0.25">
      <c r="F1">
        <f>COUNT(G3:G999999)</f>
        <v>36</v>
      </c>
      <c r="G1">
        <f>SUM(G3:G999999)</f>
        <v>30</v>
      </c>
      <c r="H1" s="44">
        <f>(G1/F1)*100</f>
        <v>83.333333333333343</v>
      </c>
      <c r="I1" s="10">
        <f>SUM(H3:H999999)</f>
        <v>108.00000000000011</v>
      </c>
      <c r="O1">
        <f>COUNT(P3:P999999)</f>
        <v>24</v>
      </c>
      <c r="P1">
        <f>SUM(P2:P999999)</f>
        <v>17</v>
      </c>
      <c r="Q1" s="9">
        <f>(P1/O1)*100</f>
        <v>70.833333333333343</v>
      </c>
      <c r="R1" s="10">
        <f>SUM(Q3:Q999999)</f>
        <v>-33.90000000000002</v>
      </c>
    </row>
    <row r="2" spans="1:1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7</v>
      </c>
    </row>
    <row r="3" spans="1:18" x14ac:dyDescent="0.25">
      <c r="A3" s="3" t="s">
        <v>761</v>
      </c>
      <c r="B3" s="3" t="s">
        <v>762</v>
      </c>
      <c r="C3" s="4">
        <v>44666.583333333336</v>
      </c>
      <c r="D3" s="5" t="s">
        <v>763</v>
      </c>
      <c r="E3" s="6" t="s">
        <v>764</v>
      </c>
      <c r="F3" s="7">
        <v>4.4000000000000004</v>
      </c>
      <c r="G3" s="6">
        <v>1</v>
      </c>
      <c r="H3" s="8">
        <v>9.8000000000000007</v>
      </c>
      <c r="J3" s="3" t="s">
        <v>761</v>
      </c>
      <c r="K3" s="3" t="s">
        <v>779</v>
      </c>
      <c r="L3" s="4">
        <v>44669.583333333336</v>
      </c>
      <c r="M3" s="5" t="s">
        <v>780</v>
      </c>
      <c r="N3" s="6" t="s">
        <v>781</v>
      </c>
      <c r="O3" s="7">
        <v>3.45</v>
      </c>
      <c r="P3" s="6">
        <v>1</v>
      </c>
      <c r="Q3" s="8">
        <v>9.8000000000000007</v>
      </c>
    </row>
    <row r="4" spans="1:18" x14ac:dyDescent="0.25">
      <c r="A4" s="3" t="s">
        <v>761</v>
      </c>
      <c r="B4" s="3" t="s">
        <v>762</v>
      </c>
      <c r="C4" s="4">
        <v>44667.583333333336</v>
      </c>
      <c r="D4" s="5" t="s">
        <v>765</v>
      </c>
      <c r="E4" s="6" t="s">
        <v>766</v>
      </c>
      <c r="F4" s="7">
        <v>4.0999999999999996</v>
      </c>
      <c r="G4" s="6">
        <v>1</v>
      </c>
      <c r="H4" s="8">
        <v>9.8000000000000007</v>
      </c>
      <c r="J4" s="3" t="s">
        <v>761</v>
      </c>
      <c r="K4" s="3" t="s">
        <v>779</v>
      </c>
      <c r="L4" s="4">
        <v>44669.666666666664</v>
      </c>
      <c r="M4" s="6" t="s">
        <v>782</v>
      </c>
      <c r="N4" s="5" t="s">
        <v>783</v>
      </c>
      <c r="O4" s="7">
        <v>3.6</v>
      </c>
      <c r="P4" s="6">
        <v>1</v>
      </c>
      <c r="Q4" s="8">
        <v>9.8000000000000007</v>
      </c>
    </row>
    <row r="5" spans="1:18" x14ac:dyDescent="0.25">
      <c r="A5" s="3" t="s">
        <v>761</v>
      </c>
      <c r="B5" s="3" t="s">
        <v>762</v>
      </c>
      <c r="C5" s="4">
        <v>44667.583333333336</v>
      </c>
      <c r="D5" s="5" t="s">
        <v>767</v>
      </c>
      <c r="E5" s="6" t="s">
        <v>768</v>
      </c>
      <c r="F5" s="7">
        <v>3.8</v>
      </c>
      <c r="G5" s="6">
        <v>1</v>
      </c>
      <c r="H5" s="8">
        <v>9.8000000000000007</v>
      </c>
      <c r="J5" s="3" t="s">
        <v>761</v>
      </c>
      <c r="K5" s="3" t="s">
        <v>779</v>
      </c>
      <c r="L5" s="4">
        <v>44670.75</v>
      </c>
      <c r="M5" s="5" t="s">
        <v>784</v>
      </c>
      <c r="N5" s="6" t="s">
        <v>785</v>
      </c>
      <c r="O5" s="7">
        <v>3.6</v>
      </c>
      <c r="P5" s="6">
        <v>0</v>
      </c>
      <c r="Q5" s="8">
        <v>-26</v>
      </c>
    </row>
    <row r="6" spans="1:18" x14ac:dyDescent="0.25">
      <c r="A6" s="3" t="s">
        <v>761</v>
      </c>
      <c r="B6" s="3" t="s">
        <v>762</v>
      </c>
      <c r="C6" s="4">
        <v>44668.583333333336</v>
      </c>
      <c r="D6" s="5" t="s">
        <v>769</v>
      </c>
      <c r="E6" s="27" t="s">
        <v>770</v>
      </c>
      <c r="F6" s="26">
        <v>3.6</v>
      </c>
      <c r="G6" s="27">
        <v>1</v>
      </c>
      <c r="H6" s="28">
        <v>9.8000000000000007</v>
      </c>
      <c r="J6" s="3" t="s">
        <v>761</v>
      </c>
      <c r="K6" s="3" t="s">
        <v>779</v>
      </c>
      <c r="L6" s="4">
        <v>44675.5</v>
      </c>
      <c r="M6" s="6" t="s">
        <v>786</v>
      </c>
      <c r="N6" s="5" t="s">
        <v>787</v>
      </c>
      <c r="O6" s="7">
        <v>3.8</v>
      </c>
      <c r="P6" s="6">
        <v>1</v>
      </c>
      <c r="Q6" s="8">
        <v>9.8000000000000007</v>
      </c>
    </row>
    <row r="7" spans="1:18" x14ac:dyDescent="0.25">
      <c r="A7" s="3" t="s">
        <v>761</v>
      </c>
      <c r="B7" s="3" t="s">
        <v>762</v>
      </c>
      <c r="C7" s="4">
        <v>44668.583333333336</v>
      </c>
      <c r="D7" s="5" t="s">
        <v>771</v>
      </c>
      <c r="E7" s="6" t="s">
        <v>772</v>
      </c>
      <c r="F7" s="7">
        <v>4.0999999999999996</v>
      </c>
      <c r="G7" s="6">
        <v>1</v>
      </c>
      <c r="H7" s="8">
        <v>9.8000000000000007</v>
      </c>
      <c r="J7" s="3" t="s">
        <v>761</v>
      </c>
      <c r="K7" s="3" t="s">
        <v>779</v>
      </c>
      <c r="L7" s="4">
        <v>44676.75</v>
      </c>
      <c r="M7" s="5" t="s">
        <v>788</v>
      </c>
      <c r="N7" s="6" t="s">
        <v>789</v>
      </c>
      <c r="O7" s="7">
        <v>3.75</v>
      </c>
      <c r="P7" s="6">
        <v>0</v>
      </c>
      <c r="Q7" s="8">
        <v>-27.5</v>
      </c>
    </row>
    <row r="8" spans="1:18" x14ac:dyDescent="0.25">
      <c r="A8" s="3" t="s">
        <v>761</v>
      </c>
      <c r="B8" s="3" t="s">
        <v>762</v>
      </c>
      <c r="C8" s="4">
        <v>44668.6875</v>
      </c>
      <c r="D8" s="5" t="s">
        <v>773</v>
      </c>
      <c r="E8" s="6" t="s">
        <v>774</v>
      </c>
      <c r="F8" s="7">
        <v>4.5</v>
      </c>
      <c r="G8" s="6">
        <v>1</v>
      </c>
      <c r="H8" s="8">
        <v>9.8000000000000007</v>
      </c>
      <c r="J8" s="25" t="s">
        <v>761</v>
      </c>
      <c r="K8" s="25" t="s">
        <v>779</v>
      </c>
      <c r="L8" s="4">
        <v>44681.583333333336</v>
      </c>
      <c r="M8" s="5" t="s">
        <v>784</v>
      </c>
      <c r="N8" s="6" t="s">
        <v>780</v>
      </c>
      <c r="O8" s="7">
        <v>3.55</v>
      </c>
      <c r="P8" s="6">
        <v>0</v>
      </c>
      <c r="Q8" s="8">
        <v>-25.5</v>
      </c>
    </row>
    <row r="9" spans="1:18" x14ac:dyDescent="0.25">
      <c r="A9" s="3" t="s">
        <v>761</v>
      </c>
      <c r="B9" s="3" t="s">
        <v>762</v>
      </c>
      <c r="C9" s="4">
        <v>44668.6875</v>
      </c>
      <c r="D9" s="5" t="s">
        <v>775</v>
      </c>
      <c r="E9" s="6" t="s">
        <v>776</v>
      </c>
      <c r="F9" s="7">
        <v>3.5</v>
      </c>
      <c r="G9" s="6">
        <v>1</v>
      </c>
      <c r="H9" s="8">
        <v>9.8000000000000007</v>
      </c>
      <c r="J9" s="25" t="s">
        <v>761</v>
      </c>
      <c r="K9" s="25" t="s">
        <v>779</v>
      </c>
      <c r="L9" s="4">
        <v>44682.583333333336</v>
      </c>
      <c r="M9" s="5" t="s">
        <v>961</v>
      </c>
      <c r="N9" s="6" t="s">
        <v>962</v>
      </c>
      <c r="O9" s="7">
        <v>3.65</v>
      </c>
      <c r="P9" s="6">
        <v>1</v>
      </c>
      <c r="Q9" s="8">
        <v>9.8000000000000007</v>
      </c>
    </row>
    <row r="10" spans="1:18" x14ac:dyDescent="0.25">
      <c r="A10" s="3" t="s">
        <v>761</v>
      </c>
      <c r="B10" s="3" t="s">
        <v>762</v>
      </c>
      <c r="C10" s="4">
        <v>44671.75</v>
      </c>
      <c r="D10" s="6" t="s">
        <v>768</v>
      </c>
      <c r="E10" s="5" t="s">
        <v>771</v>
      </c>
      <c r="F10" s="7">
        <v>4</v>
      </c>
      <c r="G10" s="6">
        <v>1</v>
      </c>
      <c r="H10" s="8">
        <v>9.8000000000000007</v>
      </c>
      <c r="J10" s="25" t="s">
        <v>761</v>
      </c>
      <c r="K10" s="25" t="s">
        <v>779</v>
      </c>
      <c r="L10" s="4">
        <v>44684.75</v>
      </c>
      <c r="M10" s="5" t="s">
        <v>783</v>
      </c>
      <c r="N10" s="6" t="s">
        <v>785</v>
      </c>
      <c r="O10" s="7">
        <v>4.4000000000000004</v>
      </c>
      <c r="P10" s="6">
        <v>1</v>
      </c>
      <c r="Q10" s="8">
        <v>9.8000000000000007</v>
      </c>
    </row>
    <row r="11" spans="1:18" x14ac:dyDescent="0.25">
      <c r="A11" s="3" t="s">
        <v>761</v>
      </c>
      <c r="B11" s="3" t="s">
        <v>762</v>
      </c>
      <c r="C11" s="4">
        <v>44671.75</v>
      </c>
      <c r="D11" s="5" t="s">
        <v>770</v>
      </c>
      <c r="E11" s="6" t="s">
        <v>767</v>
      </c>
      <c r="F11" s="7">
        <v>3.8</v>
      </c>
      <c r="G11" s="6">
        <v>1</v>
      </c>
      <c r="H11" s="8">
        <v>9.8000000000000007</v>
      </c>
      <c r="J11" s="25" t="s">
        <v>761</v>
      </c>
      <c r="K11" s="25" t="s">
        <v>779</v>
      </c>
      <c r="L11" s="4">
        <v>44689.583333333336</v>
      </c>
      <c r="M11" s="5" t="s">
        <v>962</v>
      </c>
      <c r="N11" s="6" t="s">
        <v>782</v>
      </c>
      <c r="O11" s="7">
        <v>3.6</v>
      </c>
      <c r="P11" s="6">
        <v>1</v>
      </c>
      <c r="Q11" s="8">
        <v>9.8000000000000007</v>
      </c>
    </row>
    <row r="12" spans="1:18" x14ac:dyDescent="0.25">
      <c r="A12" s="3" t="s">
        <v>761</v>
      </c>
      <c r="B12" s="3" t="s">
        <v>762</v>
      </c>
      <c r="C12" s="4">
        <v>44672.75</v>
      </c>
      <c r="D12" s="6" t="s">
        <v>772</v>
      </c>
      <c r="E12" s="5" t="s">
        <v>763</v>
      </c>
      <c r="F12" s="7">
        <v>4.5</v>
      </c>
      <c r="G12" s="6">
        <v>1</v>
      </c>
      <c r="H12" s="8">
        <v>9.8000000000000007</v>
      </c>
      <c r="J12" s="25" t="s">
        <v>761</v>
      </c>
      <c r="K12" s="25" t="s">
        <v>779</v>
      </c>
      <c r="L12" s="4">
        <v>44690.75</v>
      </c>
      <c r="M12" s="5" t="s">
        <v>1095</v>
      </c>
      <c r="N12" s="6" t="s">
        <v>785</v>
      </c>
      <c r="O12" s="7">
        <v>3.8</v>
      </c>
      <c r="P12" s="6">
        <v>1</v>
      </c>
      <c r="Q12" s="8">
        <v>9.8000000000000007</v>
      </c>
    </row>
    <row r="13" spans="1:18" x14ac:dyDescent="0.25">
      <c r="A13" s="3" t="s">
        <v>761</v>
      </c>
      <c r="B13" s="3" t="s">
        <v>762</v>
      </c>
      <c r="C13" s="4">
        <v>44672.75</v>
      </c>
      <c r="D13" s="6" t="s">
        <v>777</v>
      </c>
      <c r="E13" s="5" t="s">
        <v>773</v>
      </c>
      <c r="F13" s="7">
        <v>3.7</v>
      </c>
      <c r="G13" s="6">
        <v>1</v>
      </c>
      <c r="H13" s="8">
        <v>9.8000000000000007</v>
      </c>
      <c r="J13" s="25" t="s">
        <v>761</v>
      </c>
      <c r="K13" s="25" t="s">
        <v>779</v>
      </c>
      <c r="L13" s="4">
        <v>44690.75</v>
      </c>
      <c r="M13" s="6" t="s">
        <v>786</v>
      </c>
      <c r="N13" s="5" t="s">
        <v>783</v>
      </c>
      <c r="O13" s="7">
        <v>3.4</v>
      </c>
      <c r="P13" s="6">
        <v>1</v>
      </c>
      <c r="Q13" s="8">
        <v>9.8000000000000007</v>
      </c>
    </row>
    <row r="14" spans="1:18" x14ac:dyDescent="0.25">
      <c r="A14" s="3" t="s">
        <v>761</v>
      </c>
      <c r="B14" s="3" t="s">
        <v>762</v>
      </c>
      <c r="C14" s="4">
        <v>44676.75</v>
      </c>
      <c r="D14" s="6" t="s">
        <v>778</v>
      </c>
      <c r="E14" s="5" t="s">
        <v>763</v>
      </c>
      <c r="F14" s="7">
        <v>4.5</v>
      </c>
      <c r="G14" s="6">
        <v>1</v>
      </c>
      <c r="H14" s="8">
        <v>9.8000000000000007</v>
      </c>
      <c r="J14" s="25" t="s">
        <v>761</v>
      </c>
      <c r="K14" s="25" t="s">
        <v>779</v>
      </c>
      <c r="L14" s="4">
        <v>44691.75</v>
      </c>
      <c r="M14" s="5" t="s">
        <v>781</v>
      </c>
      <c r="N14" s="6" t="s">
        <v>1103</v>
      </c>
      <c r="O14" s="7">
        <v>3.85</v>
      </c>
      <c r="P14" s="6">
        <v>1</v>
      </c>
      <c r="Q14" s="8">
        <v>9.8000000000000007</v>
      </c>
    </row>
    <row r="15" spans="1:18" x14ac:dyDescent="0.25">
      <c r="A15" s="3" t="s">
        <v>761</v>
      </c>
      <c r="B15" s="3" t="s">
        <v>762</v>
      </c>
      <c r="C15" s="4">
        <v>44676.756944444445</v>
      </c>
      <c r="D15" s="5" t="s">
        <v>769</v>
      </c>
      <c r="E15" s="6" t="s">
        <v>776</v>
      </c>
      <c r="F15" s="7">
        <v>4.4000000000000004</v>
      </c>
      <c r="G15" s="6">
        <v>1</v>
      </c>
      <c r="H15" s="8">
        <v>9.8000000000000007</v>
      </c>
      <c r="J15" s="25" t="s">
        <v>761</v>
      </c>
      <c r="K15" s="25" t="s">
        <v>779</v>
      </c>
      <c r="L15" s="4">
        <v>44695.583333333336</v>
      </c>
      <c r="M15" s="5" t="s">
        <v>783</v>
      </c>
      <c r="N15" s="6" t="s">
        <v>1141</v>
      </c>
      <c r="O15" s="7">
        <v>4.0999999999999996</v>
      </c>
      <c r="P15" s="6">
        <v>1</v>
      </c>
      <c r="Q15" s="8">
        <v>9.8000000000000007</v>
      </c>
    </row>
    <row r="16" spans="1:18" x14ac:dyDescent="0.25">
      <c r="A16" s="25" t="s">
        <v>761</v>
      </c>
      <c r="B16" s="25" t="s">
        <v>762</v>
      </c>
      <c r="C16" s="4">
        <v>44682.583333333336</v>
      </c>
      <c r="D16" s="6" t="s">
        <v>772</v>
      </c>
      <c r="E16" s="5" t="s">
        <v>773</v>
      </c>
      <c r="F16" s="7">
        <v>4.5</v>
      </c>
      <c r="G16" s="6">
        <v>1</v>
      </c>
      <c r="H16" s="8">
        <v>9.8000000000000007</v>
      </c>
      <c r="J16" s="25" t="s">
        <v>761</v>
      </c>
      <c r="K16" s="25" t="s">
        <v>779</v>
      </c>
      <c r="L16" s="4">
        <v>44699.75</v>
      </c>
      <c r="M16" s="5" t="s">
        <v>962</v>
      </c>
      <c r="N16" s="6" t="s">
        <v>1103</v>
      </c>
      <c r="O16" s="7">
        <v>3.75</v>
      </c>
      <c r="P16" s="6">
        <v>0</v>
      </c>
      <c r="Q16" s="8">
        <v>-27.5</v>
      </c>
    </row>
    <row r="17" spans="1:17" x14ac:dyDescent="0.25">
      <c r="A17" s="25" t="s">
        <v>761</v>
      </c>
      <c r="B17" s="25" t="s">
        <v>762</v>
      </c>
      <c r="C17" s="4">
        <v>44682.583333333336</v>
      </c>
      <c r="D17" s="5" t="s">
        <v>764</v>
      </c>
      <c r="E17" s="6" t="s">
        <v>777</v>
      </c>
      <c r="F17" s="7">
        <v>3.45</v>
      </c>
      <c r="G17" s="6">
        <v>1</v>
      </c>
      <c r="H17" s="8">
        <v>9.8000000000000007</v>
      </c>
      <c r="J17" s="25" t="s">
        <v>761</v>
      </c>
      <c r="K17" s="25" t="s">
        <v>779</v>
      </c>
      <c r="L17" s="4">
        <v>44699.75</v>
      </c>
      <c r="M17" s="5" t="s">
        <v>789</v>
      </c>
      <c r="N17" s="6" t="s">
        <v>781</v>
      </c>
      <c r="O17" s="7">
        <v>4</v>
      </c>
      <c r="P17" s="6">
        <v>0</v>
      </c>
      <c r="Q17" s="8">
        <v>-30</v>
      </c>
    </row>
    <row r="18" spans="1:17" x14ac:dyDescent="0.25">
      <c r="A18" s="25" t="s">
        <v>761</v>
      </c>
      <c r="B18" s="25" t="s">
        <v>762</v>
      </c>
      <c r="C18" s="4">
        <v>44682.6875</v>
      </c>
      <c r="D18" s="5" t="s">
        <v>775</v>
      </c>
      <c r="E18" s="6" t="s">
        <v>767</v>
      </c>
      <c r="F18" s="7">
        <v>4.0999999999999996</v>
      </c>
      <c r="G18" s="6">
        <v>1</v>
      </c>
      <c r="H18" s="8">
        <v>9.8000000000000007</v>
      </c>
      <c r="J18" s="25" t="s">
        <v>761</v>
      </c>
      <c r="K18" s="25" t="s">
        <v>779</v>
      </c>
      <c r="L18" s="4">
        <v>44700.75</v>
      </c>
      <c r="M18" s="5" t="s">
        <v>780</v>
      </c>
      <c r="N18" s="6" t="s">
        <v>782</v>
      </c>
      <c r="O18" s="7">
        <v>4.4000000000000004</v>
      </c>
      <c r="P18" s="6">
        <v>0</v>
      </c>
      <c r="Q18" s="8">
        <v>-34</v>
      </c>
    </row>
    <row r="19" spans="1:17" x14ac:dyDescent="0.25">
      <c r="A19" s="25" t="s">
        <v>761</v>
      </c>
      <c r="B19" s="25" t="s">
        <v>762</v>
      </c>
      <c r="C19" s="4">
        <v>44682.6875</v>
      </c>
      <c r="D19" s="6" t="s">
        <v>768</v>
      </c>
      <c r="E19" s="5" t="s">
        <v>770</v>
      </c>
      <c r="F19" s="7">
        <v>4.2</v>
      </c>
      <c r="G19" s="6">
        <v>1</v>
      </c>
      <c r="H19" s="8">
        <v>9.8000000000000007</v>
      </c>
      <c r="J19" s="25" t="s">
        <v>761</v>
      </c>
      <c r="K19" s="25" t="s">
        <v>779</v>
      </c>
      <c r="L19" s="4">
        <v>44700.75</v>
      </c>
      <c r="M19" s="5" t="s">
        <v>1228</v>
      </c>
      <c r="N19" s="6" t="s">
        <v>785</v>
      </c>
      <c r="O19" s="7">
        <v>4.5</v>
      </c>
      <c r="P19" s="6">
        <v>1</v>
      </c>
      <c r="Q19" s="8">
        <v>9.8000000000000007</v>
      </c>
    </row>
    <row r="20" spans="1:17" x14ac:dyDescent="0.25">
      <c r="A20" s="25" t="s">
        <v>761</v>
      </c>
      <c r="B20" s="25" t="s">
        <v>762</v>
      </c>
      <c r="C20" s="4">
        <v>44686.75</v>
      </c>
      <c r="D20" s="5" t="s">
        <v>765</v>
      </c>
      <c r="E20" s="6" t="s">
        <v>777</v>
      </c>
      <c r="F20" s="7">
        <v>4.7</v>
      </c>
      <c r="G20" s="6">
        <v>0</v>
      </c>
      <c r="H20" s="8">
        <v>-37</v>
      </c>
      <c r="J20" s="25" t="s">
        <v>761</v>
      </c>
      <c r="K20" s="25" t="s">
        <v>779</v>
      </c>
      <c r="L20" s="4">
        <v>44704.75</v>
      </c>
      <c r="M20" s="5" t="s">
        <v>783</v>
      </c>
      <c r="N20" s="6" t="s">
        <v>1228</v>
      </c>
      <c r="O20" s="7">
        <v>4</v>
      </c>
      <c r="P20" s="6">
        <v>1</v>
      </c>
      <c r="Q20" s="8">
        <v>9.8000000000000007</v>
      </c>
    </row>
    <row r="21" spans="1:17" x14ac:dyDescent="0.25">
      <c r="A21" s="25" t="s">
        <v>761</v>
      </c>
      <c r="B21" s="25" t="s">
        <v>762</v>
      </c>
      <c r="C21" s="4">
        <v>44688.583333333336</v>
      </c>
      <c r="D21" s="5" t="s">
        <v>770</v>
      </c>
      <c r="E21" s="6" t="s">
        <v>776</v>
      </c>
      <c r="F21" s="7">
        <v>3.75</v>
      </c>
      <c r="G21" s="6">
        <v>1</v>
      </c>
      <c r="H21" s="8">
        <v>9.8000000000000007</v>
      </c>
      <c r="J21" s="25" t="s">
        <v>761</v>
      </c>
      <c r="K21" s="25" t="s">
        <v>779</v>
      </c>
      <c r="L21" s="4">
        <v>44704.75</v>
      </c>
      <c r="M21" s="5" t="s">
        <v>787</v>
      </c>
      <c r="N21" s="6" t="s">
        <v>962</v>
      </c>
      <c r="O21" s="7">
        <v>4.0999999999999996</v>
      </c>
      <c r="P21" s="6">
        <v>1</v>
      </c>
      <c r="Q21" s="8">
        <v>9.8000000000000007</v>
      </c>
    </row>
    <row r="22" spans="1:17" x14ac:dyDescent="0.25">
      <c r="A22" s="25" t="s">
        <v>761</v>
      </c>
      <c r="B22" s="25" t="s">
        <v>762</v>
      </c>
      <c r="C22" s="4">
        <v>44688.6875</v>
      </c>
      <c r="D22" s="5" t="s">
        <v>769</v>
      </c>
      <c r="E22" s="6" t="s">
        <v>764</v>
      </c>
      <c r="F22" s="7">
        <v>4.2</v>
      </c>
      <c r="G22" s="6">
        <v>1</v>
      </c>
      <c r="H22" s="8">
        <v>9.8000000000000007</v>
      </c>
      <c r="J22" s="25" t="s">
        <v>761</v>
      </c>
      <c r="K22" s="25" t="s">
        <v>779</v>
      </c>
      <c r="L22" s="4">
        <v>44704.75</v>
      </c>
      <c r="M22" s="5" t="s">
        <v>1095</v>
      </c>
      <c r="N22" s="6" t="s">
        <v>1141</v>
      </c>
      <c r="O22" s="7">
        <v>3.95</v>
      </c>
      <c r="P22" s="6">
        <v>1</v>
      </c>
      <c r="Q22" s="8">
        <v>9.8000000000000007</v>
      </c>
    </row>
    <row r="23" spans="1:17" x14ac:dyDescent="0.25">
      <c r="A23" s="25" t="s">
        <v>761</v>
      </c>
      <c r="B23" s="25" t="s">
        <v>762</v>
      </c>
      <c r="C23" s="4">
        <v>44689.6875</v>
      </c>
      <c r="D23" s="6" t="s">
        <v>771</v>
      </c>
      <c r="E23" s="5" t="s">
        <v>763</v>
      </c>
      <c r="F23" s="7">
        <v>3.55</v>
      </c>
      <c r="G23" s="6">
        <v>1</v>
      </c>
      <c r="H23" s="8">
        <v>9.8000000000000007</v>
      </c>
      <c r="J23" s="25" t="s">
        <v>761</v>
      </c>
      <c r="K23" s="25" t="s">
        <v>779</v>
      </c>
      <c r="L23" s="4">
        <v>44709.5</v>
      </c>
      <c r="M23" s="5" t="s">
        <v>784</v>
      </c>
      <c r="N23" s="6" t="s">
        <v>1103</v>
      </c>
      <c r="O23" s="7">
        <v>4</v>
      </c>
      <c r="P23" s="6">
        <v>0</v>
      </c>
      <c r="Q23" s="8">
        <v>-30</v>
      </c>
    </row>
    <row r="24" spans="1:17" x14ac:dyDescent="0.25">
      <c r="A24" s="25" t="s">
        <v>761</v>
      </c>
      <c r="B24" s="25" t="s">
        <v>762</v>
      </c>
      <c r="C24" s="4">
        <v>44690.75</v>
      </c>
      <c r="D24" s="6" t="s">
        <v>777</v>
      </c>
      <c r="E24" s="5" t="s">
        <v>766</v>
      </c>
      <c r="F24" s="7">
        <v>3.9</v>
      </c>
      <c r="G24" s="6">
        <v>1</v>
      </c>
      <c r="H24" s="8">
        <v>9.8000000000000007</v>
      </c>
      <c r="J24" s="25" t="s">
        <v>761</v>
      </c>
      <c r="K24" s="25" t="s">
        <v>779</v>
      </c>
      <c r="L24" s="4">
        <v>44709.666666666664</v>
      </c>
      <c r="M24" s="5" t="s">
        <v>1141</v>
      </c>
      <c r="N24" s="6" t="s">
        <v>785</v>
      </c>
      <c r="O24" s="7">
        <v>3.9</v>
      </c>
      <c r="P24" s="6">
        <v>1</v>
      </c>
      <c r="Q24" s="8">
        <v>9.8000000000000007</v>
      </c>
    </row>
    <row r="25" spans="1:17" x14ac:dyDescent="0.25">
      <c r="A25" s="25" t="s">
        <v>761</v>
      </c>
      <c r="B25" s="25" t="s">
        <v>762</v>
      </c>
      <c r="C25" s="4">
        <v>44690.756944444445</v>
      </c>
      <c r="D25" s="5" t="s">
        <v>773</v>
      </c>
      <c r="E25" s="6" t="s">
        <v>765</v>
      </c>
      <c r="F25" s="7">
        <v>4.0999999999999996</v>
      </c>
      <c r="G25" s="6">
        <v>0</v>
      </c>
      <c r="H25" s="8">
        <v>-31</v>
      </c>
      <c r="J25" s="25" t="s">
        <v>761</v>
      </c>
      <c r="K25" s="25" t="s">
        <v>779</v>
      </c>
      <c r="L25" s="4">
        <v>44740.75</v>
      </c>
      <c r="M25" s="5" t="s">
        <v>787</v>
      </c>
      <c r="N25" s="6" t="s">
        <v>785</v>
      </c>
      <c r="O25" s="7">
        <v>4.7</v>
      </c>
      <c r="P25" s="6">
        <v>1</v>
      </c>
      <c r="Q25" s="8">
        <v>9.8000000000000007</v>
      </c>
    </row>
    <row r="26" spans="1:17" x14ac:dyDescent="0.25">
      <c r="A26" s="25" t="s">
        <v>761</v>
      </c>
      <c r="B26" s="25" t="s">
        <v>762</v>
      </c>
      <c r="C26" s="4">
        <v>44695.6875</v>
      </c>
      <c r="D26" s="6" t="s">
        <v>778</v>
      </c>
      <c r="E26" s="5" t="s">
        <v>773</v>
      </c>
      <c r="F26" s="7">
        <v>4.5</v>
      </c>
      <c r="G26" s="6">
        <v>1</v>
      </c>
      <c r="H26" s="8">
        <v>9.8000000000000007</v>
      </c>
      <c r="J26" s="25" t="s">
        <v>761</v>
      </c>
      <c r="K26" s="25" t="s">
        <v>779</v>
      </c>
      <c r="L26" s="4">
        <v>44745.583333333336</v>
      </c>
      <c r="M26" s="6" t="s">
        <v>1141</v>
      </c>
      <c r="N26" s="5" t="s">
        <v>1228</v>
      </c>
      <c r="O26" s="7">
        <v>4.2</v>
      </c>
      <c r="P26" s="6">
        <v>1</v>
      </c>
      <c r="Q26" s="8">
        <v>9.8000000000000007</v>
      </c>
    </row>
    <row r="27" spans="1:17" x14ac:dyDescent="0.25">
      <c r="A27" s="25" t="s">
        <v>761</v>
      </c>
      <c r="B27" s="25" t="s">
        <v>762</v>
      </c>
      <c r="C27" s="4">
        <v>44696.583333333336</v>
      </c>
      <c r="D27" s="5" t="s">
        <v>775</v>
      </c>
      <c r="E27" s="6" t="s">
        <v>771</v>
      </c>
      <c r="F27" s="7">
        <v>3.65</v>
      </c>
      <c r="G27" s="6">
        <v>1</v>
      </c>
      <c r="H27" s="8">
        <v>9.8000000000000007</v>
      </c>
    </row>
    <row r="28" spans="1:17" x14ac:dyDescent="0.25">
      <c r="A28" s="25" t="s">
        <v>761</v>
      </c>
      <c r="B28" s="25" t="s">
        <v>762</v>
      </c>
      <c r="C28" s="4">
        <v>44696.6875</v>
      </c>
      <c r="D28" s="5" t="s">
        <v>776</v>
      </c>
      <c r="E28" s="6" t="s">
        <v>767</v>
      </c>
      <c r="F28" s="7">
        <v>3.85</v>
      </c>
      <c r="G28" s="6">
        <v>0</v>
      </c>
      <c r="H28" s="8">
        <v>-28.5</v>
      </c>
    </row>
    <row r="29" spans="1:17" x14ac:dyDescent="0.25">
      <c r="A29" s="25" t="s">
        <v>761</v>
      </c>
      <c r="B29" s="25" t="s">
        <v>762</v>
      </c>
      <c r="C29" s="4">
        <v>44703.583333333336</v>
      </c>
      <c r="D29" s="5" t="s">
        <v>767</v>
      </c>
      <c r="E29" s="6" t="s">
        <v>772</v>
      </c>
      <c r="F29" s="7">
        <v>3.65</v>
      </c>
      <c r="G29" s="6">
        <v>1</v>
      </c>
      <c r="H29" s="8">
        <v>9.8000000000000007</v>
      </c>
    </row>
    <row r="30" spans="1:17" x14ac:dyDescent="0.25">
      <c r="A30" s="25" t="s">
        <v>761</v>
      </c>
      <c r="B30" s="25" t="s">
        <v>762</v>
      </c>
      <c r="C30" s="4">
        <v>44703.583333333336</v>
      </c>
      <c r="D30" s="5" t="s">
        <v>773</v>
      </c>
      <c r="E30" s="6" t="s">
        <v>776</v>
      </c>
      <c r="F30" s="7">
        <v>4.5</v>
      </c>
      <c r="G30" s="6">
        <v>1</v>
      </c>
      <c r="H30" s="8">
        <v>9.8000000000000007</v>
      </c>
    </row>
    <row r="31" spans="1:17" x14ac:dyDescent="0.25">
      <c r="A31" s="25" t="s">
        <v>761</v>
      </c>
      <c r="B31" s="25" t="s">
        <v>762</v>
      </c>
      <c r="C31" s="4">
        <v>44703.583333333336</v>
      </c>
      <c r="D31" s="5" t="s">
        <v>763</v>
      </c>
      <c r="E31" s="6" t="s">
        <v>766</v>
      </c>
      <c r="F31" s="7">
        <v>4.0999999999999996</v>
      </c>
      <c r="G31" s="6">
        <v>1</v>
      </c>
      <c r="H31" s="8">
        <v>9.8000000000000007</v>
      </c>
    </row>
    <row r="32" spans="1:17" x14ac:dyDescent="0.25">
      <c r="A32" s="25" t="s">
        <v>761</v>
      </c>
      <c r="B32" s="25" t="s">
        <v>762</v>
      </c>
      <c r="C32" s="4">
        <v>44738.583333333336</v>
      </c>
      <c r="D32" s="5" t="s">
        <v>763</v>
      </c>
      <c r="E32" s="6" t="s">
        <v>775</v>
      </c>
      <c r="F32" s="7">
        <v>4</v>
      </c>
      <c r="G32" s="6">
        <v>0</v>
      </c>
      <c r="H32" s="8">
        <v>-30</v>
      </c>
    </row>
    <row r="33" spans="1:8" x14ac:dyDescent="0.25">
      <c r="A33" s="25" t="s">
        <v>761</v>
      </c>
      <c r="B33" s="25" t="s">
        <v>762</v>
      </c>
      <c r="C33" s="4">
        <v>44738.583333333336</v>
      </c>
      <c r="D33" s="6" t="s">
        <v>772</v>
      </c>
      <c r="E33" s="5" t="s">
        <v>770</v>
      </c>
      <c r="F33" s="7">
        <v>4.5</v>
      </c>
      <c r="G33" s="6">
        <v>0</v>
      </c>
      <c r="H33" s="8">
        <v>-35</v>
      </c>
    </row>
    <row r="34" spans="1:8" x14ac:dyDescent="0.25">
      <c r="A34" s="25" t="s">
        <v>761</v>
      </c>
      <c r="B34" s="25" t="s">
        <v>762</v>
      </c>
      <c r="C34" s="4">
        <v>44739.75</v>
      </c>
      <c r="D34" s="5" t="s">
        <v>771</v>
      </c>
      <c r="E34" s="6" t="s">
        <v>774</v>
      </c>
      <c r="F34" s="7">
        <v>3.6</v>
      </c>
      <c r="G34" s="6">
        <v>1</v>
      </c>
      <c r="H34" s="8">
        <v>9.8000000000000007</v>
      </c>
    </row>
    <row r="35" spans="1:8" x14ac:dyDescent="0.25">
      <c r="A35" s="25" t="s">
        <v>761</v>
      </c>
      <c r="B35" s="25" t="s">
        <v>762</v>
      </c>
      <c r="C35" s="4">
        <v>44744.583333333336</v>
      </c>
      <c r="D35" s="5" t="s">
        <v>770</v>
      </c>
      <c r="E35" s="6" t="s">
        <v>764</v>
      </c>
      <c r="F35" s="7">
        <v>4.5</v>
      </c>
      <c r="G35" s="6">
        <v>1</v>
      </c>
      <c r="H35" s="8">
        <v>9.8000000000000007</v>
      </c>
    </row>
    <row r="36" spans="1:8" x14ac:dyDescent="0.25">
      <c r="A36" s="25" t="s">
        <v>761</v>
      </c>
      <c r="B36" s="25" t="s">
        <v>762</v>
      </c>
      <c r="C36" s="4">
        <v>44744.6875</v>
      </c>
      <c r="D36" s="6" t="s">
        <v>777</v>
      </c>
      <c r="E36" s="5" t="s">
        <v>771</v>
      </c>
      <c r="F36" s="7">
        <v>3.45</v>
      </c>
      <c r="G36" s="6">
        <v>0</v>
      </c>
      <c r="H36" s="8">
        <v>-24.5</v>
      </c>
    </row>
    <row r="37" spans="1:8" x14ac:dyDescent="0.25">
      <c r="A37" s="25" t="s">
        <v>761</v>
      </c>
      <c r="B37" s="25" t="s">
        <v>762</v>
      </c>
      <c r="C37" s="4">
        <v>44745.6875</v>
      </c>
      <c r="D37" s="5" t="s">
        <v>766</v>
      </c>
      <c r="E37" s="6" t="s">
        <v>778</v>
      </c>
      <c r="F37" s="7">
        <v>4.9000000000000004</v>
      </c>
      <c r="G37" s="6">
        <v>1</v>
      </c>
      <c r="H37" s="8">
        <v>9.8000000000000007</v>
      </c>
    </row>
    <row r="38" spans="1:8" x14ac:dyDescent="0.25">
      <c r="A38" s="25" t="s">
        <v>761</v>
      </c>
      <c r="B38" s="25" t="s">
        <v>762</v>
      </c>
      <c r="C38" s="4">
        <v>44746.75</v>
      </c>
      <c r="D38" s="5" t="s">
        <v>776</v>
      </c>
      <c r="E38" s="6" t="s">
        <v>772</v>
      </c>
      <c r="F38" s="7">
        <v>4.3</v>
      </c>
      <c r="G38" s="6">
        <v>1</v>
      </c>
      <c r="H38" s="8">
        <v>9.8000000000000007</v>
      </c>
    </row>
  </sheetData>
  <conditionalFormatting sqref="I1">
    <cfRule type="cellIs" dxfId="29" priority="3" operator="lessThan">
      <formula>0</formula>
    </cfRule>
    <cfRule type="cellIs" dxfId="28" priority="4" operator="greaterThan">
      <formula>0</formula>
    </cfRule>
  </conditionalFormatting>
  <conditionalFormatting sqref="R1">
    <cfRule type="cellIs" dxfId="27" priority="1" operator="lessThan">
      <formula>0</formula>
    </cfRule>
    <cfRule type="cellIs" dxfId="26" priority="2" operator="greaterThan">
      <formula>0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19251-1E29-42F6-BE45-9BBFB371A145}">
  <sheetPr>
    <tabColor rgb="FFFFFF00"/>
  </sheetPr>
  <dimension ref="A1:R21"/>
  <sheetViews>
    <sheetView workbookViewId="0">
      <selection activeCell="M12" sqref="M12"/>
    </sheetView>
  </sheetViews>
  <sheetFormatPr defaultRowHeight="15" x14ac:dyDescent="0.25"/>
  <cols>
    <col min="1" max="1" width="10.140625" bestFit="1" customWidth="1"/>
    <col min="2" max="2" width="14.42578125" bestFit="1" customWidth="1"/>
    <col min="3" max="3" width="15.42578125" bestFit="1" customWidth="1"/>
    <col min="4" max="5" width="14.5703125" bestFit="1" customWidth="1"/>
    <col min="6" max="6" width="4.7109375" customWidth="1"/>
    <col min="7" max="7" width="3.85546875" customWidth="1"/>
    <col min="10" max="10" width="10.5703125" bestFit="1" customWidth="1"/>
    <col min="11" max="11" width="14.5703125" bestFit="1" customWidth="1"/>
    <col min="12" max="12" width="15.42578125" bestFit="1" customWidth="1"/>
    <col min="13" max="13" width="17.7109375" bestFit="1" customWidth="1"/>
    <col min="14" max="14" width="18.28515625" bestFit="1" customWidth="1"/>
    <col min="15" max="15" width="5" customWidth="1"/>
    <col min="16" max="16" width="4.42578125" customWidth="1"/>
  </cols>
  <sheetData>
    <row r="1" spans="1:18" x14ac:dyDescent="0.25">
      <c r="F1">
        <f>COUNT(G3:G999999)</f>
        <v>19</v>
      </c>
      <c r="G1">
        <f>SUM(G3:G999999)</f>
        <v>12</v>
      </c>
      <c r="H1" s="9">
        <f>(G1/F1)*100</f>
        <v>63.157894736842103</v>
      </c>
      <c r="I1" s="10">
        <f>SUM(H3:H999999)</f>
        <v>-89.9</v>
      </c>
      <c r="O1">
        <f>COUNT(P3:P999999)</f>
        <v>10</v>
      </c>
      <c r="P1">
        <f>SUM(P2:P999999)</f>
        <v>9</v>
      </c>
      <c r="Q1" s="9">
        <f>(P1/O1)*100</f>
        <v>90</v>
      </c>
      <c r="R1" s="10">
        <f>SUM(Q3:Q999999)</f>
        <v>56.2</v>
      </c>
    </row>
    <row r="2" spans="1:1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7</v>
      </c>
    </row>
    <row r="3" spans="1:18" x14ac:dyDescent="0.25">
      <c r="A3" s="3" t="s">
        <v>790</v>
      </c>
      <c r="B3" s="3" t="s">
        <v>519</v>
      </c>
      <c r="C3" s="4">
        <v>44661.645833333336</v>
      </c>
      <c r="D3" s="5" t="s">
        <v>791</v>
      </c>
      <c r="E3" s="6" t="s">
        <v>792</v>
      </c>
      <c r="F3" s="7">
        <v>3.65</v>
      </c>
      <c r="G3" s="6">
        <v>1</v>
      </c>
      <c r="H3" s="8">
        <v>9.8000000000000007</v>
      </c>
      <c r="J3" s="3" t="s">
        <v>790</v>
      </c>
      <c r="K3" s="3" t="s">
        <v>800</v>
      </c>
      <c r="L3" s="4">
        <v>44659.802083333336</v>
      </c>
      <c r="M3" s="5" t="s">
        <v>801</v>
      </c>
      <c r="N3" s="6" t="s">
        <v>802</v>
      </c>
      <c r="O3" s="7">
        <v>4.9000000000000004</v>
      </c>
      <c r="P3" s="6">
        <v>1</v>
      </c>
      <c r="Q3" s="8">
        <v>9.8000000000000007</v>
      </c>
    </row>
    <row r="4" spans="1:18" x14ac:dyDescent="0.25">
      <c r="A4" s="3" t="s">
        <v>790</v>
      </c>
      <c r="B4" s="3" t="s">
        <v>519</v>
      </c>
      <c r="C4" s="4">
        <v>44669.645833333336</v>
      </c>
      <c r="D4" s="6" t="s">
        <v>792</v>
      </c>
      <c r="E4" s="5" t="s">
        <v>793</v>
      </c>
      <c r="F4" s="7">
        <v>3.9</v>
      </c>
      <c r="G4" s="6">
        <v>0</v>
      </c>
      <c r="H4" s="8">
        <v>-29</v>
      </c>
      <c r="J4" s="3" t="s">
        <v>790</v>
      </c>
      <c r="K4" s="3" t="s">
        <v>800</v>
      </c>
      <c r="L4" s="4">
        <v>44667.708333333336</v>
      </c>
      <c r="M4" s="5" t="s">
        <v>802</v>
      </c>
      <c r="N4" s="6" t="s">
        <v>803</v>
      </c>
      <c r="O4" s="7">
        <v>4.2</v>
      </c>
      <c r="P4" s="6">
        <v>1</v>
      </c>
      <c r="Q4" s="8">
        <v>9.8000000000000007</v>
      </c>
    </row>
    <row r="5" spans="1:18" x14ac:dyDescent="0.25">
      <c r="A5" s="3" t="s">
        <v>790</v>
      </c>
      <c r="B5" s="3" t="s">
        <v>519</v>
      </c>
      <c r="C5" s="4">
        <v>44674.8125</v>
      </c>
      <c r="D5" s="5" t="s">
        <v>794</v>
      </c>
      <c r="E5" s="6" t="s">
        <v>795</v>
      </c>
      <c r="F5" s="7">
        <v>5</v>
      </c>
      <c r="G5" s="6">
        <v>1</v>
      </c>
      <c r="H5" s="8">
        <v>9.8000000000000007</v>
      </c>
      <c r="J5" s="3" t="s">
        <v>790</v>
      </c>
      <c r="K5" s="3" t="s">
        <v>800</v>
      </c>
      <c r="L5" s="4">
        <v>44673.770833333336</v>
      </c>
      <c r="M5" s="5" t="s">
        <v>804</v>
      </c>
      <c r="N5" s="6" t="s">
        <v>805</v>
      </c>
      <c r="O5" s="7">
        <v>4.3</v>
      </c>
      <c r="P5" s="6">
        <v>1</v>
      </c>
      <c r="Q5" s="8">
        <v>9.8000000000000007</v>
      </c>
    </row>
    <row r="6" spans="1:18" x14ac:dyDescent="0.25">
      <c r="A6" s="3" t="s">
        <v>790</v>
      </c>
      <c r="B6" s="3" t="s">
        <v>519</v>
      </c>
      <c r="C6" s="4">
        <v>44675.552083333336</v>
      </c>
      <c r="D6" s="5" t="s">
        <v>796</v>
      </c>
      <c r="E6" s="6" t="s">
        <v>791</v>
      </c>
      <c r="F6" s="7">
        <v>3.8</v>
      </c>
      <c r="G6" s="6">
        <v>1</v>
      </c>
      <c r="H6" s="8">
        <v>9.8000000000000007</v>
      </c>
      <c r="J6" s="25" t="s">
        <v>790</v>
      </c>
      <c r="K6" s="25" t="s">
        <v>800</v>
      </c>
      <c r="L6" s="4">
        <v>44687.770833333336</v>
      </c>
      <c r="M6" s="5" t="s">
        <v>802</v>
      </c>
      <c r="N6" s="6" t="s">
        <v>1013</v>
      </c>
      <c r="O6" s="7">
        <v>4.2</v>
      </c>
      <c r="P6" s="6">
        <v>0</v>
      </c>
      <c r="Q6" s="8">
        <v>-32</v>
      </c>
    </row>
    <row r="7" spans="1:18" x14ac:dyDescent="0.25">
      <c r="A7" s="3" t="s">
        <v>790</v>
      </c>
      <c r="B7" s="3" t="s">
        <v>519</v>
      </c>
      <c r="C7" s="4">
        <v>44675.645833333336</v>
      </c>
      <c r="D7" s="5" t="s">
        <v>793</v>
      </c>
      <c r="E7" s="6" t="s">
        <v>797</v>
      </c>
      <c r="F7" s="7">
        <v>4.5</v>
      </c>
      <c r="G7" s="6">
        <v>1</v>
      </c>
      <c r="H7" s="8">
        <v>9.8000000000000007</v>
      </c>
      <c r="J7" s="25" t="s">
        <v>790</v>
      </c>
      <c r="K7" s="25" t="s">
        <v>800</v>
      </c>
      <c r="L7" s="4">
        <v>44687.802083333336</v>
      </c>
      <c r="M7" s="5" t="s">
        <v>803</v>
      </c>
      <c r="N7" s="6" t="s">
        <v>805</v>
      </c>
      <c r="O7" s="7">
        <v>4.5</v>
      </c>
      <c r="P7" s="6">
        <v>1</v>
      </c>
      <c r="Q7" s="8">
        <v>9.8000000000000007</v>
      </c>
    </row>
    <row r="8" spans="1:18" x14ac:dyDescent="0.25">
      <c r="A8" s="3" t="s">
        <v>790</v>
      </c>
      <c r="B8" s="3" t="s">
        <v>519</v>
      </c>
      <c r="C8" s="4">
        <v>44675.645833333336</v>
      </c>
      <c r="D8" s="5" t="s">
        <v>798</v>
      </c>
      <c r="E8" s="6" t="s">
        <v>799</v>
      </c>
      <c r="F8" s="7">
        <v>3.8</v>
      </c>
      <c r="G8" s="6">
        <v>1</v>
      </c>
      <c r="H8" s="8">
        <v>9.8000000000000007</v>
      </c>
      <c r="J8" s="25" t="s">
        <v>790</v>
      </c>
      <c r="K8" s="25" t="s">
        <v>800</v>
      </c>
      <c r="L8" s="4">
        <v>44687.802083333336</v>
      </c>
      <c r="M8" s="6" t="s">
        <v>1014</v>
      </c>
      <c r="N8" s="5" t="s">
        <v>801</v>
      </c>
      <c r="O8" s="7">
        <v>4.3</v>
      </c>
      <c r="P8" s="6">
        <v>1</v>
      </c>
      <c r="Q8" s="8">
        <v>9.8000000000000007</v>
      </c>
    </row>
    <row r="9" spans="1:18" x14ac:dyDescent="0.25">
      <c r="A9" s="25" t="s">
        <v>790</v>
      </c>
      <c r="B9" s="25" t="s">
        <v>519</v>
      </c>
      <c r="C9" s="4">
        <v>44681.708333333336</v>
      </c>
      <c r="D9" s="5" t="s">
        <v>791</v>
      </c>
      <c r="E9" s="6" t="s">
        <v>798</v>
      </c>
      <c r="F9" s="7">
        <v>3.6</v>
      </c>
      <c r="G9" s="6">
        <v>0</v>
      </c>
      <c r="H9" s="8">
        <v>-26</v>
      </c>
      <c r="J9" s="25" t="s">
        <v>790</v>
      </c>
      <c r="K9" s="25" t="s">
        <v>800</v>
      </c>
      <c r="L9" s="4">
        <v>44690.802083333336</v>
      </c>
      <c r="M9" s="5" t="s">
        <v>801</v>
      </c>
      <c r="N9" s="6" t="s">
        <v>1096</v>
      </c>
      <c r="O9" s="7">
        <v>4</v>
      </c>
      <c r="P9" s="6">
        <v>1</v>
      </c>
      <c r="Q9" s="8">
        <v>9.8000000000000007</v>
      </c>
    </row>
    <row r="10" spans="1:18" x14ac:dyDescent="0.25">
      <c r="A10" s="25" t="s">
        <v>790</v>
      </c>
      <c r="B10" s="25" t="s">
        <v>519</v>
      </c>
      <c r="C10" s="4">
        <v>44682.552083333336</v>
      </c>
      <c r="D10" s="6" t="s">
        <v>792</v>
      </c>
      <c r="E10" s="5" t="s">
        <v>794</v>
      </c>
      <c r="F10" s="7">
        <v>4.8</v>
      </c>
      <c r="G10" s="6">
        <v>1</v>
      </c>
      <c r="H10" s="8">
        <v>9.8000000000000007</v>
      </c>
      <c r="J10" s="25" t="s">
        <v>790</v>
      </c>
      <c r="K10" s="25" t="s">
        <v>800</v>
      </c>
      <c r="L10" s="4">
        <v>44691.770833333336</v>
      </c>
      <c r="M10" s="6" t="s">
        <v>1104</v>
      </c>
      <c r="N10" s="5" t="s">
        <v>803</v>
      </c>
      <c r="O10" s="7">
        <v>4.5999999999999996</v>
      </c>
      <c r="P10" s="6">
        <v>1</v>
      </c>
      <c r="Q10" s="8">
        <v>9.8000000000000007</v>
      </c>
    </row>
    <row r="11" spans="1:18" x14ac:dyDescent="0.25">
      <c r="A11" s="25" t="s">
        <v>790</v>
      </c>
      <c r="B11" s="25" t="s">
        <v>519</v>
      </c>
      <c r="C11" s="4">
        <v>44688.708333333336</v>
      </c>
      <c r="D11" s="6" t="s">
        <v>791</v>
      </c>
      <c r="E11" s="5" t="s">
        <v>794</v>
      </c>
      <c r="F11" s="7">
        <v>4</v>
      </c>
      <c r="G11" s="6">
        <v>1</v>
      </c>
      <c r="H11" s="8">
        <v>9.8000000000000007</v>
      </c>
      <c r="J11" s="25" t="s">
        <v>790</v>
      </c>
      <c r="K11" s="25" t="s">
        <v>800</v>
      </c>
      <c r="L11" s="4">
        <v>44691.770833333336</v>
      </c>
      <c r="M11" s="6" t="s">
        <v>1013</v>
      </c>
      <c r="N11" s="5" t="s">
        <v>804</v>
      </c>
      <c r="O11" s="7">
        <v>4.5</v>
      </c>
      <c r="P11" s="6">
        <v>1</v>
      </c>
      <c r="Q11" s="8">
        <v>9.8000000000000007</v>
      </c>
    </row>
    <row r="12" spans="1:18" x14ac:dyDescent="0.25">
      <c r="A12" s="25" t="s">
        <v>790</v>
      </c>
      <c r="B12" s="25" t="s">
        <v>519</v>
      </c>
      <c r="C12" s="4">
        <v>44688.8125</v>
      </c>
      <c r="D12" s="5" t="s">
        <v>796</v>
      </c>
      <c r="E12" s="6" t="s">
        <v>1057</v>
      </c>
      <c r="F12" s="7">
        <v>4.4000000000000004</v>
      </c>
      <c r="G12" s="6">
        <v>1</v>
      </c>
      <c r="H12" s="8">
        <v>9.8000000000000007</v>
      </c>
      <c r="J12" s="25" t="s">
        <v>790</v>
      </c>
      <c r="K12" s="25" t="s">
        <v>800</v>
      </c>
      <c r="L12" s="4">
        <v>44702.802083333336</v>
      </c>
      <c r="M12" s="5" t="s">
        <v>801</v>
      </c>
      <c r="N12" s="6" t="s">
        <v>803</v>
      </c>
      <c r="O12" s="7">
        <v>4.8</v>
      </c>
      <c r="P12" s="6">
        <v>1</v>
      </c>
      <c r="Q12" s="8">
        <v>9.8000000000000007</v>
      </c>
    </row>
    <row r="13" spans="1:18" x14ac:dyDescent="0.25">
      <c r="A13" s="25" t="s">
        <v>790</v>
      </c>
      <c r="B13" s="25" t="s">
        <v>519</v>
      </c>
      <c r="C13" s="4">
        <v>44691.8125</v>
      </c>
      <c r="D13" s="5" t="s">
        <v>794</v>
      </c>
      <c r="E13" s="6" t="s">
        <v>796</v>
      </c>
      <c r="F13" s="7">
        <v>4.9000000000000004</v>
      </c>
      <c r="G13" s="6">
        <v>1</v>
      </c>
      <c r="H13" s="8">
        <v>9.8000000000000007</v>
      </c>
    </row>
    <row r="14" spans="1:18" x14ac:dyDescent="0.25">
      <c r="A14" s="25" t="s">
        <v>790</v>
      </c>
      <c r="B14" s="25" t="s">
        <v>519</v>
      </c>
      <c r="C14" s="4">
        <v>44692.8125</v>
      </c>
      <c r="D14" s="5" t="s">
        <v>795</v>
      </c>
      <c r="E14" s="6" t="s">
        <v>791</v>
      </c>
      <c r="F14" s="7">
        <v>3.6</v>
      </c>
      <c r="G14" s="6">
        <v>0</v>
      </c>
      <c r="H14" s="8">
        <v>-26</v>
      </c>
    </row>
    <row r="15" spans="1:18" x14ac:dyDescent="0.25">
      <c r="A15" s="25" t="s">
        <v>790</v>
      </c>
      <c r="B15" s="25" t="s">
        <v>519</v>
      </c>
      <c r="C15" s="4">
        <v>44693.8125</v>
      </c>
      <c r="D15" s="5" t="s">
        <v>793</v>
      </c>
      <c r="E15" s="6" t="s">
        <v>798</v>
      </c>
      <c r="F15" s="7">
        <v>3.95</v>
      </c>
      <c r="G15" s="6">
        <v>0</v>
      </c>
      <c r="H15" s="8">
        <v>-29.5</v>
      </c>
    </row>
    <row r="16" spans="1:18" x14ac:dyDescent="0.25">
      <c r="A16" s="25" t="s">
        <v>790</v>
      </c>
      <c r="B16" s="25" t="s">
        <v>519</v>
      </c>
      <c r="C16" s="4">
        <v>44700.8125</v>
      </c>
      <c r="D16" s="6" t="s">
        <v>795</v>
      </c>
      <c r="E16" s="5" t="s">
        <v>793</v>
      </c>
      <c r="F16" s="7">
        <v>4.3</v>
      </c>
      <c r="G16" s="6">
        <v>0</v>
      </c>
      <c r="H16" s="8">
        <v>-33</v>
      </c>
    </row>
    <row r="17" spans="1:8" x14ac:dyDescent="0.25">
      <c r="A17" s="25" t="s">
        <v>790</v>
      </c>
      <c r="B17" s="25" t="s">
        <v>519</v>
      </c>
      <c r="C17" s="4">
        <v>44700.8125</v>
      </c>
      <c r="D17" s="6" t="s">
        <v>797</v>
      </c>
      <c r="E17" s="5" t="s">
        <v>794</v>
      </c>
      <c r="F17" s="7">
        <v>4.4000000000000004</v>
      </c>
      <c r="G17" s="6">
        <v>0</v>
      </c>
      <c r="H17" s="8">
        <v>-34</v>
      </c>
    </row>
    <row r="18" spans="1:8" x14ac:dyDescent="0.25">
      <c r="A18" s="25" t="s">
        <v>790</v>
      </c>
      <c r="B18" s="25" t="s">
        <v>519</v>
      </c>
      <c r="C18" s="4">
        <v>44703.645833333336</v>
      </c>
      <c r="D18" s="5" t="s">
        <v>793</v>
      </c>
      <c r="E18" s="6" t="s">
        <v>791</v>
      </c>
      <c r="F18" s="7">
        <v>4.3</v>
      </c>
      <c r="G18" s="6">
        <v>1</v>
      </c>
      <c r="H18" s="8">
        <v>9.8000000000000007</v>
      </c>
    </row>
    <row r="19" spans="1:8" x14ac:dyDescent="0.25">
      <c r="A19" s="25" t="s">
        <v>790</v>
      </c>
      <c r="B19" s="25" t="s">
        <v>519</v>
      </c>
      <c r="C19" s="4">
        <v>44703.645833333336</v>
      </c>
      <c r="D19" s="5" t="s">
        <v>1057</v>
      </c>
      <c r="E19" s="6" t="s">
        <v>797</v>
      </c>
      <c r="F19" s="7">
        <v>4.5999999999999996</v>
      </c>
      <c r="G19" s="6">
        <v>1</v>
      </c>
      <c r="H19" s="8">
        <v>9.8000000000000007</v>
      </c>
    </row>
    <row r="20" spans="1:8" x14ac:dyDescent="0.25">
      <c r="A20" s="25" t="s">
        <v>790</v>
      </c>
      <c r="B20" s="25" t="s">
        <v>519</v>
      </c>
      <c r="C20" s="4">
        <v>44703.645833333336</v>
      </c>
      <c r="D20" s="5" t="s">
        <v>792</v>
      </c>
      <c r="E20" s="6" t="s">
        <v>795</v>
      </c>
      <c r="F20" s="7">
        <v>4</v>
      </c>
      <c r="G20" s="6">
        <v>0</v>
      </c>
      <c r="H20" s="8">
        <v>-30</v>
      </c>
    </row>
    <row r="21" spans="1:8" x14ac:dyDescent="0.25">
      <c r="A21" s="25" t="s">
        <v>790</v>
      </c>
      <c r="B21" s="25" t="s">
        <v>519</v>
      </c>
      <c r="C21" s="4">
        <v>44703.645833333336</v>
      </c>
      <c r="D21" s="5" t="s">
        <v>796</v>
      </c>
      <c r="E21" s="6" t="s">
        <v>799</v>
      </c>
      <c r="F21" s="7">
        <v>4.9000000000000004</v>
      </c>
      <c r="G21" s="6">
        <v>1</v>
      </c>
      <c r="H21" s="8">
        <v>9.8000000000000007</v>
      </c>
    </row>
  </sheetData>
  <conditionalFormatting sqref="I1">
    <cfRule type="cellIs" dxfId="25" priority="3" operator="lessThan">
      <formula>0</formula>
    </cfRule>
    <cfRule type="cellIs" dxfId="24" priority="4" operator="greaterThan">
      <formula>0</formula>
    </cfRule>
  </conditionalFormatting>
  <conditionalFormatting sqref="R1">
    <cfRule type="cellIs" dxfId="23" priority="1" operator="lessThan">
      <formula>0</formula>
    </cfRule>
    <cfRule type="cellIs" dxfId="22" priority="2" operator="greaterThan">
      <formula>0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D97BB-8E0B-4129-9B2E-72D815F01EE5}">
  <sheetPr>
    <tabColor rgb="FFFFFF00"/>
  </sheetPr>
  <dimension ref="A1:R9"/>
  <sheetViews>
    <sheetView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J9" sqref="J9:Q9"/>
    </sheetView>
  </sheetViews>
  <sheetFormatPr defaultRowHeight="15" x14ac:dyDescent="0.25"/>
  <cols>
    <col min="1" max="1" width="10.42578125" bestFit="1" customWidth="1"/>
    <col min="2" max="2" width="11.5703125" bestFit="1" customWidth="1"/>
    <col min="3" max="3" width="15.42578125" bestFit="1" customWidth="1"/>
    <col min="4" max="4" width="16.85546875" bestFit="1" customWidth="1"/>
    <col min="5" max="5" width="14.85546875" bestFit="1" customWidth="1"/>
    <col min="6" max="6" width="4.7109375" customWidth="1"/>
    <col min="7" max="7" width="3.85546875" customWidth="1"/>
    <col min="11" max="11" width="19.42578125" bestFit="1" customWidth="1"/>
    <col min="12" max="12" width="15.42578125" bestFit="1" customWidth="1"/>
    <col min="13" max="14" width="13.5703125" bestFit="1" customWidth="1"/>
    <col min="15" max="15" width="4.85546875" customWidth="1"/>
    <col min="16" max="16" width="5" customWidth="1"/>
  </cols>
  <sheetData>
    <row r="1" spans="1:18" x14ac:dyDescent="0.25">
      <c r="F1">
        <f>COUNT(G3:G999999)</f>
        <v>7</v>
      </c>
      <c r="G1">
        <f>SUM(G3:G999999)</f>
        <v>6</v>
      </c>
      <c r="H1" s="9">
        <f>(G1/F1)*100</f>
        <v>85.714285714285708</v>
      </c>
      <c r="I1" s="10">
        <f>SUM(H3:H999999)</f>
        <v>31.300000000000004</v>
      </c>
      <c r="O1">
        <f>COUNT(P3:P999999)</f>
        <v>7</v>
      </c>
      <c r="P1">
        <f>SUM(P3:P999999)</f>
        <v>4</v>
      </c>
      <c r="Q1" s="9">
        <f>(P1/O1)*100</f>
        <v>57.142857142857139</v>
      </c>
      <c r="R1" s="10">
        <f>SUM(Q3:Q999999)</f>
        <v>-34</v>
      </c>
    </row>
    <row r="2" spans="1:18" x14ac:dyDescent="0.2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4" t="s">
        <v>7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4" t="s">
        <v>7</v>
      </c>
    </row>
    <row r="3" spans="1:18" x14ac:dyDescent="0.25">
      <c r="A3" s="3" t="s">
        <v>806</v>
      </c>
      <c r="B3" s="3" t="s">
        <v>807</v>
      </c>
      <c r="C3" s="4">
        <v>44661.5</v>
      </c>
      <c r="D3" s="5" t="s">
        <v>808</v>
      </c>
      <c r="E3" s="6" t="s">
        <v>809</v>
      </c>
      <c r="F3" s="7">
        <v>3.75</v>
      </c>
      <c r="G3" s="6">
        <v>0</v>
      </c>
      <c r="H3" s="8">
        <v>-27.5</v>
      </c>
      <c r="J3" s="3" t="s">
        <v>813</v>
      </c>
      <c r="K3" s="3" t="s">
        <v>814</v>
      </c>
      <c r="L3" s="4">
        <v>44664.5625</v>
      </c>
      <c r="M3" s="5" t="s">
        <v>815</v>
      </c>
      <c r="N3" s="6" t="s">
        <v>816</v>
      </c>
      <c r="O3" s="7">
        <v>2.94</v>
      </c>
      <c r="P3" s="6">
        <v>1</v>
      </c>
      <c r="Q3" s="8">
        <v>9.8000000000000007</v>
      </c>
    </row>
    <row r="4" spans="1:18" x14ac:dyDescent="0.25">
      <c r="A4" s="3" t="s">
        <v>806</v>
      </c>
      <c r="B4" s="3" t="s">
        <v>807</v>
      </c>
      <c r="C4" s="4">
        <v>44661.520833333336</v>
      </c>
      <c r="D4" s="6" t="s">
        <v>810</v>
      </c>
      <c r="E4" s="5" t="s">
        <v>811</v>
      </c>
      <c r="F4" s="7">
        <v>3.65</v>
      </c>
      <c r="G4" s="6">
        <v>1</v>
      </c>
      <c r="H4" s="8">
        <v>9.8000000000000007</v>
      </c>
      <c r="J4" s="3" t="s">
        <v>813</v>
      </c>
      <c r="K4" s="3" t="s">
        <v>814</v>
      </c>
      <c r="L4" s="4">
        <v>44664.5625</v>
      </c>
      <c r="M4" s="5" t="s">
        <v>817</v>
      </c>
      <c r="N4" s="6" t="s">
        <v>818</v>
      </c>
      <c r="O4" s="7">
        <v>3.8</v>
      </c>
      <c r="P4" s="6">
        <v>0</v>
      </c>
      <c r="Q4" s="8">
        <v>-28</v>
      </c>
    </row>
    <row r="5" spans="1:18" x14ac:dyDescent="0.25">
      <c r="A5" s="3" t="s">
        <v>806</v>
      </c>
      <c r="B5" s="3" t="s">
        <v>807</v>
      </c>
      <c r="C5" s="4">
        <v>44675.5</v>
      </c>
      <c r="D5" s="5" t="s">
        <v>809</v>
      </c>
      <c r="E5" s="6" t="s">
        <v>812</v>
      </c>
      <c r="F5" s="7">
        <v>3.85</v>
      </c>
      <c r="G5" s="6">
        <v>1</v>
      </c>
      <c r="H5" s="8">
        <v>9.8000000000000007</v>
      </c>
      <c r="J5" s="25" t="s">
        <v>813</v>
      </c>
      <c r="K5" s="25" t="s">
        <v>814</v>
      </c>
      <c r="L5" s="4">
        <v>44699.625</v>
      </c>
      <c r="M5" s="5" t="s">
        <v>818</v>
      </c>
      <c r="N5" s="6" t="s">
        <v>1224</v>
      </c>
      <c r="O5" s="7">
        <v>2.98</v>
      </c>
      <c r="P5" s="6">
        <v>1</v>
      </c>
      <c r="Q5" s="8">
        <v>9.8000000000000007</v>
      </c>
    </row>
    <row r="6" spans="1:18" x14ac:dyDescent="0.25">
      <c r="A6" s="25" t="s">
        <v>806</v>
      </c>
      <c r="B6" s="25" t="s">
        <v>807</v>
      </c>
      <c r="C6" s="4">
        <v>44682.5</v>
      </c>
      <c r="D6" s="5" t="s">
        <v>963</v>
      </c>
      <c r="E6" s="6" t="s">
        <v>809</v>
      </c>
      <c r="F6" s="7">
        <v>4.9000000000000004</v>
      </c>
      <c r="G6" s="6">
        <v>1</v>
      </c>
      <c r="H6" s="8">
        <v>9.8000000000000007</v>
      </c>
      <c r="J6" s="25" t="s">
        <v>813</v>
      </c>
      <c r="K6" s="25" t="s">
        <v>814</v>
      </c>
      <c r="L6" s="4">
        <v>44699.625</v>
      </c>
      <c r="M6" s="5" t="s">
        <v>1225</v>
      </c>
      <c r="N6" s="6" t="s">
        <v>816</v>
      </c>
      <c r="O6" s="7">
        <v>3.6</v>
      </c>
      <c r="P6" s="6">
        <v>0</v>
      </c>
      <c r="Q6" s="8">
        <v>-26</v>
      </c>
    </row>
    <row r="7" spans="1:18" x14ac:dyDescent="0.25">
      <c r="A7" s="25" t="s">
        <v>806</v>
      </c>
      <c r="B7" s="25" t="s">
        <v>807</v>
      </c>
      <c r="C7" s="4">
        <v>44682.5</v>
      </c>
      <c r="D7" s="6" t="s">
        <v>964</v>
      </c>
      <c r="E7" s="5" t="s">
        <v>965</v>
      </c>
      <c r="F7" s="7">
        <v>3.65</v>
      </c>
      <c r="G7" s="6">
        <v>1</v>
      </c>
      <c r="H7" s="8">
        <v>9.8000000000000007</v>
      </c>
      <c r="J7" s="25" t="s">
        <v>813</v>
      </c>
      <c r="K7" s="25" t="s">
        <v>814</v>
      </c>
      <c r="L7" s="4">
        <v>44704.625</v>
      </c>
      <c r="M7" s="5" t="s">
        <v>1225</v>
      </c>
      <c r="N7" s="6" t="s">
        <v>1224</v>
      </c>
      <c r="O7" s="7">
        <v>3.6</v>
      </c>
      <c r="P7" s="6">
        <v>1</v>
      </c>
      <c r="Q7" s="8">
        <v>9.8000000000000007</v>
      </c>
    </row>
    <row r="8" spans="1:18" x14ac:dyDescent="0.25">
      <c r="A8" s="25" t="s">
        <v>806</v>
      </c>
      <c r="B8" s="25" t="s">
        <v>807</v>
      </c>
      <c r="C8" s="4">
        <v>44685.5</v>
      </c>
      <c r="D8" s="5" t="s">
        <v>986</v>
      </c>
      <c r="E8" s="6" t="s">
        <v>987</v>
      </c>
      <c r="F8" s="7">
        <v>5</v>
      </c>
      <c r="G8" s="6">
        <v>1</v>
      </c>
      <c r="H8" s="8">
        <v>9.8000000000000007</v>
      </c>
      <c r="J8" s="25" t="s">
        <v>813</v>
      </c>
      <c r="K8" s="25" t="s">
        <v>814</v>
      </c>
      <c r="L8" s="4">
        <v>44707.666666666664</v>
      </c>
      <c r="M8" s="5" t="s">
        <v>1224</v>
      </c>
      <c r="N8" s="6" t="s">
        <v>816</v>
      </c>
      <c r="O8" s="7">
        <v>3.1</v>
      </c>
      <c r="P8" s="6">
        <v>1</v>
      </c>
      <c r="Q8" s="8">
        <v>9.8000000000000007</v>
      </c>
    </row>
    <row r="9" spans="1:18" x14ac:dyDescent="0.25">
      <c r="A9" s="25" t="s">
        <v>806</v>
      </c>
      <c r="B9" s="25" t="s">
        <v>807</v>
      </c>
      <c r="C9" s="4">
        <v>44685.5</v>
      </c>
      <c r="D9" s="5" t="s">
        <v>965</v>
      </c>
      <c r="E9" s="6" t="s">
        <v>988</v>
      </c>
      <c r="F9" s="7">
        <v>4.5</v>
      </c>
      <c r="G9" s="6">
        <v>1</v>
      </c>
      <c r="H9" s="8">
        <v>9.8000000000000007</v>
      </c>
      <c r="J9" s="25" t="s">
        <v>813</v>
      </c>
      <c r="K9" s="25" t="s">
        <v>814</v>
      </c>
      <c r="L9" s="4">
        <v>44710.666666666664</v>
      </c>
      <c r="M9" s="5" t="s">
        <v>1224</v>
      </c>
      <c r="N9" s="6" t="s">
        <v>818</v>
      </c>
      <c r="O9" s="7">
        <v>2.92</v>
      </c>
      <c r="P9" s="6">
        <v>0</v>
      </c>
      <c r="Q9" s="8">
        <v>-19.2</v>
      </c>
    </row>
  </sheetData>
  <conditionalFormatting sqref="I1">
    <cfRule type="cellIs" dxfId="21" priority="3" operator="lessThan">
      <formula>0</formula>
    </cfRule>
    <cfRule type="cellIs" dxfId="20" priority="4" operator="greaterThan">
      <formula>0</formula>
    </cfRule>
  </conditionalFormatting>
  <conditionalFormatting sqref="R1">
    <cfRule type="cellIs" dxfId="19" priority="1" operator="lessThan">
      <formula>0</formula>
    </cfRule>
    <cfRule type="cellIs" dxfId="18" priority="2" operator="greaterThan">
      <formula>0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43482-9F5A-4F59-ADE2-2AC92F8210CD}">
  <sheetPr>
    <tabColor rgb="FFFFFF00"/>
  </sheetPr>
  <dimension ref="A1:AS36"/>
  <sheetViews>
    <sheetView workbookViewId="0">
      <pane xSplit="8" ySplit="1" topLeftCell="Z2" activePane="bottomRight" state="frozen"/>
      <selection pane="topRight" activeCell="I1" sqref="I1"/>
      <selection pane="bottomLeft" activeCell="A2" sqref="A2"/>
      <selection pane="bottomRight" activeCell="N21" sqref="N21"/>
    </sheetView>
  </sheetViews>
  <sheetFormatPr defaultRowHeight="15" x14ac:dyDescent="0.25"/>
  <cols>
    <col min="1" max="1" width="12.7109375" bestFit="1" customWidth="1"/>
    <col min="2" max="2" width="19.5703125" bestFit="1" customWidth="1"/>
    <col min="3" max="3" width="15.42578125" bestFit="1" customWidth="1"/>
    <col min="4" max="4" width="14.5703125" bestFit="1" customWidth="1"/>
    <col min="5" max="5" width="16" bestFit="1" customWidth="1"/>
    <col min="6" max="6" width="4.7109375" customWidth="1"/>
    <col min="7" max="7" width="3.85546875" customWidth="1"/>
    <col min="10" max="10" width="12.7109375" bestFit="1" customWidth="1"/>
    <col min="11" max="11" width="19.5703125" bestFit="1" customWidth="1"/>
    <col min="12" max="12" width="15.42578125" bestFit="1" customWidth="1"/>
    <col min="13" max="13" width="13.140625" bestFit="1" customWidth="1"/>
    <col min="14" max="14" width="18.28515625" bestFit="1" customWidth="1"/>
    <col min="15" max="15" width="5" customWidth="1"/>
    <col min="16" max="16" width="4.42578125" customWidth="1"/>
    <col min="19" max="19" width="9.85546875" bestFit="1" customWidth="1"/>
    <col min="20" max="20" width="19.5703125" bestFit="1" customWidth="1"/>
    <col min="21" max="21" width="15.42578125" bestFit="1" customWidth="1"/>
    <col min="22" max="22" width="16.7109375" bestFit="1" customWidth="1"/>
    <col min="23" max="23" width="16.42578125" bestFit="1" customWidth="1"/>
    <col min="24" max="24" width="5.85546875" customWidth="1"/>
    <col min="25" max="25" width="4.7109375" customWidth="1"/>
    <col min="29" max="29" width="19.5703125" bestFit="1" customWidth="1"/>
    <col min="30" max="30" width="15.42578125" bestFit="1" customWidth="1"/>
    <col min="31" max="31" width="11.42578125" bestFit="1" customWidth="1"/>
    <col min="32" max="32" width="11.85546875" bestFit="1" customWidth="1"/>
    <col min="33" max="33" width="6.5703125" customWidth="1"/>
    <col min="34" max="34" width="5.5703125" customWidth="1"/>
    <col min="38" max="38" width="13.7109375" bestFit="1" customWidth="1"/>
    <col min="39" max="39" width="15.42578125" bestFit="1" customWidth="1"/>
    <col min="40" max="41" width="14.85546875" bestFit="1" customWidth="1"/>
    <col min="42" max="42" width="5.7109375" customWidth="1"/>
    <col min="43" max="43" width="4.85546875" customWidth="1"/>
    <col min="44" max="44" width="7" bestFit="1" customWidth="1"/>
  </cols>
  <sheetData>
    <row r="1" spans="1:45" x14ac:dyDescent="0.25">
      <c r="F1">
        <f>COUNT(G3:G999999)</f>
        <v>31</v>
      </c>
      <c r="G1">
        <f>SUM(G3:G999999)</f>
        <v>24</v>
      </c>
      <c r="H1" s="9">
        <f>(G1/F1)*100</f>
        <v>77.41935483870968</v>
      </c>
      <c r="I1" s="10">
        <f>SUM(H3:H999999)</f>
        <v>35.70000000000001</v>
      </c>
      <c r="O1">
        <f>COUNT(P3:P999999)</f>
        <v>19</v>
      </c>
      <c r="P1">
        <f>SUM(P2:P999999)</f>
        <v>14</v>
      </c>
      <c r="Q1" s="9">
        <f>(P1/O1)*100</f>
        <v>73.68421052631578</v>
      </c>
      <c r="R1" s="10">
        <f>SUM(Q3:Q999999)</f>
        <v>-10.79999999999999</v>
      </c>
      <c r="X1">
        <f>COUNT(Y3:Y999999)</f>
        <v>2</v>
      </c>
      <c r="Y1">
        <f>SUM(Y3:Y999999)</f>
        <v>2</v>
      </c>
      <c r="Z1" s="9">
        <f>(Y1/X1)*100</f>
        <v>100</v>
      </c>
      <c r="AA1" s="10">
        <f>SUM(Z3:Z999999)</f>
        <v>19.600000000000001</v>
      </c>
      <c r="AG1">
        <f>COUNT(AH3:AH999999)</f>
        <v>1</v>
      </c>
      <c r="AH1">
        <f>SUM(AH2:AH999999)</f>
        <v>1</v>
      </c>
      <c r="AI1" s="9">
        <f>(AH1/AG1)*100</f>
        <v>100</v>
      </c>
      <c r="AJ1" s="10">
        <f>SUM(AI3:AI999999)</f>
        <v>9.8000000000000007</v>
      </c>
      <c r="AP1">
        <f>COUNT(AQ3:AQ999999)</f>
        <v>0</v>
      </c>
      <c r="AR1" s="9"/>
      <c r="AS1" s="10"/>
    </row>
    <row r="2" spans="1:45" x14ac:dyDescent="0.2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" t="s">
        <v>7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4" t="s">
        <v>7</v>
      </c>
      <c r="S2" s="23" t="s">
        <v>0</v>
      </c>
      <c r="T2" s="23" t="s">
        <v>1</v>
      </c>
      <c r="U2" s="23" t="s">
        <v>2</v>
      </c>
      <c r="V2" s="23" t="s">
        <v>3</v>
      </c>
      <c r="W2" s="23" t="s">
        <v>4</v>
      </c>
      <c r="X2" s="23" t="s">
        <v>5</v>
      </c>
      <c r="Y2" s="23" t="s">
        <v>6</v>
      </c>
      <c r="Z2" s="24" t="s">
        <v>7</v>
      </c>
      <c r="AB2" s="23" t="s">
        <v>0</v>
      </c>
      <c r="AC2" s="23" t="s">
        <v>1</v>
      </c>
      <c r="AD2" s="23" t="s">
        <v>2</v>
      </c>
      <c r="AE2" s="23" t="s">
        <v>3</v>
      </c>
      <c r="AF2" s="23" t="s">
        <v>4</v>
      </c>
      <c r="AG2" s="23" t="s">
        <v>5</v>
      </c>
      <c r="AH2" s="23" t="s">
        <v>6</v>
      </c>
      <c r="AI2" s="24" t="s">
        <v>7</v>
      </c>
      <c r="AK2" s="34"/>
      <c r="AL2" s="31"/>
      <c r="AM2" s="31"/>
      <c r="AN2" s="31"/>
      <c r="AO2" s="31"/>
      <c r="AP2" s="31"/>
      <c r="AQ2" s="31"/>
      <c r="AR2" s="32"/>
      <c r="AS2" s="33"/>
    </row>
    <row r="3" spans="1:45" x14ac:dyDescent="0.25">
      <c r="A3" s="3" t="s">
        <v>819</v>
      </c>
      <c r="B3" s="3" t="s">
        <v>820</v>
      </c>
      <c r="C3" s="4">
        <v>44660.583333333336</v>
      </c>
      <c r="D3" s="6" t="s">
        <v>821</v>
      </c>
      <c r="E3" s="5" t="s">
        <v>822</v>
      </c>
      <c r="F3" s="7">
        <v>3.95</v>
      </c>
      <c r="G3" s="6">
        <v>1</v>
      </c>
      <c r="H3" s="8">
        <v>9.8000000000000007</v>
      </c>
      <c r="I3" s="29"/>
      <c r="J3" s="3" t="s">
        <v>819</v>
      </c>
      <c r="K3" s="3" t="s">
        <v>840</v>
      </c>
      <c r="L3" s="4">
        <v>44660.479166666664</v>
      </c>
      <c r="M3" s="5" t="s">
        <v>841</v>
      </c>
      <c r="N3" s="6" t="s">
        <v>842</v>
      </c>
      <c r="O3" s="7">
        <v>3.65</v>
      </c>
      <c r="P3" s="6">
        <v>1</v>
      </c>
      <c r="Q3" s="8">
        <v>9.8000000000000007</v>
      </c>
      <c r="R3" s="29"/>
      <c r="S3" s="3" t="s">
        <v>819</v>
      </c>
      <c r="T3" s="3" t="s">
        <v>854</v>
      </c>
      <c r="U3" s="4">
        <v>44661.541666666664</v>
      </c>
      <c r="V3" s="5" t="s">
        <v>855</v>
      </c>
      <c r="W3" s="6" t="s">
        <v>856</v>
      </c>
      <c r="X3" s="7">
        <v>3.75</v>
      </c>
      <c r="Y3" s="6">
        <v>1</v>
      </c>
      <c r="Z3" s="8">
        <v>9.8000000000000007</v>
      </c>
      <c r="AA3" s="29"/>
      <c r="AB3" s="25" t="s">
        <v>819</v>
      </c>
      <c r="AC3" s="25" t="s">
        <v>1028</v>
      </c>
      <c r="AD3" s="4">
        <v>44688.541666666664</v>
      </c>
      <c r="AE3" s="5" t="s">
        <v>1029</v>
      </c>
      <c r="AF3" s="6" t="s">
        <v>1030</v>
      </c>
      <c r="AG3" s="7">
        <v>5</v>
      </c>
      <c r="AH3" s="6">
        <v>1</v>
      </c>
      <c r="AI3" s="8">
        <v>9.8000000000000007</v>
      </c>
      <c r="AJ3" s="29"/>
      <c r="AK3" s="17"/>
      <c r="AL3" s="17"/>
      <c r="AM3" s="18"/>
      <c r="AN3" s="17"/>
      <c r="AO3" s="17"/>
      <c r="AP3" s="19"/>
      <c r="AQ3" s="17"/>
      <c r="AR3" s="22"/>
      <c r="AS3" s="33"/>
    </row>
    <row r="4" spans="1:45" x14ac:dyDescent="0.25">
      <c r="A4" s="3" t="s">
        <v>819</v>
      </c>
      <c r="B4" s="3" t="s">
        <v>820</v>
      </c>
      <c r="C4" s="4">
        <v>44660.770833333336</v>
      </c>
      <c r="D4" s="5" t="s">
        <v>823</v>
      </c>
      <c r="E4" s="6" t="s">
        <v>824</v>
      </c>
      <c r="F4" s="7">
        <v>4.0999999999999996</v>
      </c>
      <c r="G4" s="6">
        <v>1</v>
      </c>
      <c r="H4" s="8">
        <v>9.8000000000000007</v>
      </c>
      <c r="I4" s="29"/>
      <c r="J4" s="3" t="s">
        <v>819</v>
      </c>
      <c r="K4" s="3" t="s">
        <v>840</v>
      </c>
      <c r="L4" s="4">
        <v>44666.520833333336</v>
      </c>
      <c r="M4" s="5" t="s">
        <v>843</v>
      </c>
      <c r="N4" s="6" t="s">
        <v>844</v>
      </c>
      <c r="O4" s="7">
        <v>4</v>
      </c>
      <c r="P4" s="6">
        <v>1</v>
      </c>
      <c r="Q4" s="8">
        <v>9.8000000000000007</v>
      </c>
      <c r="R4" s="29"/>
      <c r="S4" s="3" t="s">
        <v>819</v>
      </c>
      <c r="T4" s="3" t="s">
        <v>854</v>
      </c>
      <c r="U4" s="4">
        <v>44668.458333333336</v>
      </c>
      <c r="V4" s="5" t="s">
        <v>857</v>
      </c>
      <c r="W4" s="6" t="s">
        <v>858</v>
      </c>
      <c r="X4" s="7">
        <v>3.75</v>
      </c>
      <c r="Y4" s="6">
        <v>1</v>
      </c>
      <c r="Z4" s="8">
        <v>9.8000000000000007</v>
      </c>
      <c r="AA4" s="29"/>
      <c r="AB4" s="17"/>
      <c r="AC4" s="17"/>
      <c r="AD4" s="18"/>
      <c r="AE4" s="17"/>
      <c r="AF4" s="17"/>
      <c r="AG4" s="19"/>
      <c r="AH4" s="17"/>
      <c r="AI4" s="20"/>
      <c r="AJ4" s="29"/>
      <c r="AK4" s="17"/>
      <c r="AL4" s="17"/>
      <c r="AM4" s="18"/>
      <c r="AN4" s="17"/>
      <c r="AO4" s="17"/>
      <c r="AP4" s="19"/>
      <c r="AQ4" s="17"/>
      <c r="AR4" s="22"/>
      <c r="AS4" s="33"/>
    </row>
    <row r="5" spans="1:45" x14ac:dyDescent="0.25">
      <c r="A5" s="3" t="s">
        <v>819</v>
      </c>
      <c r="B5" s="3" t="s">
        <v>820</v>
      </c>
      <c r="C5" s="4">
        <v>44661.479166666664</v>
      </c>
      <c r="D5" s="6" t="s">
        <v>825</v>
      </c>
      <c r="E5" s="5" t="s">
        <v>826</v>
      </c>
      <c r="F5" s="7">
        <v>3.65</v>
      </c>
      <c r="G5" s="6">
        <v>1</v>
      </c>
      <c r="H5" s="8">
        <v>9.8000000000000007</v>
      </c>
      <c r="I5" s="29"/>
      <c r="J5" s="3" t="s">
        <v>819</v>
      </c>
      <c r="K5" s="3" t="s">
        <v>840</v>
      </c>
      <c r="L5" s="4">
        <v>44666.770833333336</v>
      </c>
      <c r="M5" s="5" t="s">
        <v>845</v>
      </c>
      <c r="N5" s="6" t="s">
        <v>846</v>
      </c>
      <c r="O5" s="7">
        <v>3.45</v>
      </c>
      <c r="P5" s="6">
        <v>1</v>
      </c>
      <c r="Q5" s="8">
        <v>9.8000000000000007</v>
      </c>
      <c r="R5" s="29"/>
      <c r="S5" s="17"/>
      <c r="T5" s="17"/>
      <c r="U5" s="18"/>
      <c r="V5" s="17"/>
      <c r="W5" s="17"/>
      <c r="X5" s="19"/>
      <c r="Y5" s="17"/>
      <c r="Z5" s="20"/>
      <c r="AA5" s="29"/>
      <c r="AB5" s="17"/>
      <c r="AC5" s="17"/>
      <c r="AD5" s="18"/>
      <c r="AE5" s="17"/>
      <c r="AF5" s="17"/>
      <c r="AG5" s="19"/>
      <c r="AH5" s="17"/>
      <c r="AI5" s="20"/>
      <c r="AJ5" s="29"/>
      <c r="AK5" s="17"/>
      <c r="AL5" s="17"/>
      <c r="AM5" s="18"/>
      <c r="AN5" s="17"/>
      <c r="AO5" s="17"/>
      <c r="AP5" s="19"/>
      <c r="AQ5" s="17"/>
      <c r="AR5" s="22"/>
      <c r="AS5" s="33"/>
    </row>
    <row r="6" spans="1:45" x14ac:dyDescent="0.25">
      <c r="A6" s="3" t="s">
        <v>819</v>
      </c>
      <c r="B6" s="3" t="s">
        <v>820</v>
      </c>
      <c r="C6" s="4">
        <v>44661.583333333336</v>
      </c>
      <c r="D6" s="5" t="s">
        <v>827</v>
      </c>
      <c r="E6" s="6" t="s">
        <v>828</v>
      </c>
      <c r="F6" s="7">
        <v>4.8</v>
      </c>
      <c r="G6" s="6">
        <v>1</v>
      </c>
      <c r="H6" s="8">
        <v>9.8000000000000007</v>
      </c>
      <c r="I6" s="29"/>
      <c r="J6" s="3" t="s">
        <v>819</v>
      </c>
      <c r="K6" s="3" t="s">
        <v>840</v>
      </c>
      <c r="L6" s="4">
        <v>44667.479166666664</v>
      </c>
      <c r="M6" s="6" t="s">
        <v>847</v>
      </c>
      <c r="N6" s="5" t="s">
        <v>848</v>
      </c>
      <c r="O6" s="7">
        <v>4</v>
      </c>
      <c r="P6" s="6">
        <v>0</v>
      </c>
      <c r="Q6" s="8">
        <v>-30</v>
      </c>
      <c r="R6" s="29"/>
      <c r="S6" s="17"/>
      <c r="T6" s="17"/>
      <c r="U6" s="18"/>
      <c r="V6" s="17"/>
      <c r="W6" s="17"/>
      <c r="X6" s="19"/>
      <c r="Y6" s="17"/>
      <c r="Z6" s="20"/>
      <c r="AA6" s="29"/>
      <c r="AB6" s="17"/>
      <c r="AC6" s="17"/>
      <c r="AD6" s="18"/>
      <c r="AE6" s="17"/>
      <c r="AF6" s="17"/>
      <c r="AG6" s="19"/>
      <c r="AH6" s="17"/>
      <c r="AI6" s="20"/>
      <c r="AJ6" s="29"/>
      <c r="AK6" s="17"/>
      <c r="AL6" s="17"/>
      <c r="AM6" s="18"/>
      <c r="AN6" s="17"/>
      <c r="AO6" s="17"/>
      <c r="AP6" s="19"/>
      <c r="AQ6" s="17"/>
      <c r="AR6" s="22"/>
      <c r="AS6" s="33"/>
    </row>
    <row r="7" spans="1:45" x14ac:dyDescent="0.25">
      <c r="A7" s="3" t="s">
        <v>819</v>
      </c>
      <c r="B7" s="3" t="s">
        <v>820</v>
      </c>
      <c r="C7" s="4">
        <v>44661.770833333336</v>
      </c>
      <c r="D7" s="5" t="s">
        <v>829</v>
      </c>
      <c r="E7" s="6" t="s">
        <v>830</v>
      </c>
      <c r="F7" s="7">
        <v>3.85</v>
      </c>
      <c r="G7" s="6">
        <v>1</v>
      </c>
      <c r="H7" s="8">
        <v>9.8000000000000007</v>
      </c>
      <c r="I7" s="29"/>
      <c r="J7" s="3" t="s">
        <v>819</v>
      </c>
      <c r="K7" s="3" t="s">
        <v>840</v>
      </c>
      <c r="L7" s="4">
        <v>44670.583333333336</v>
      </c>
      <c r="M7" s="6" t="s">
        <v>844</v>
      </c>
      <c r="N7" s="5" t="s">
        <v>845</v>
      </c>
      <c r="O7" s="7">
        <v>3.45</v>
      </c>
      <c r="P7" s="6">
        <v>1</v>
      </c>
      <c r="Q7" s="8">
        <v>9.8000000000000007</v>
      </c>
      <c r="R7" s="29"/>
      <c r="S7" s="17"/>
      <c r="T7" s="17"/>
      <c r="U7" s="18"/>
      <c r="V7" s="17"/>
      <c r="W7" s="17"/>
      <c r="X7" s="19"/>
      <c r="Y7" s="17"/>
      <c r="Z7" s="20"/>
      <c r="AA7" s="29"/>
      <c r="AB7" s="17"/>
      <c r="AC7" s="17"/>
      <c r="AD7" s="18"/>
      <c r="AE7" s="17"/>
      <c r="AF7" s="17"/>
      <c r="AG7" s="19"/>
      <c r="AH7" s="17"/>
      <c r="AI7" s="20"/>
      <c r="AJ7" s="29"/>
      <c r="AK7" s="17"/>
      <c r="AL7" s="17"/>
      <c r="AM7" s="18"/>
      <c r="AN7" s="17"/>
      <c r="AO7" s="17"/>
      <c r="AP7" s="19"/>
      <c r="AQ7" s="17"/>
      <c r="AR7" s="22"/>
      <c r="AS7" s="33"/>
    </row>
    <row r="8" spans="1:45" x14ac:dyDescent="0.25">
      <c r="A8" s="3" t="s">
        <v>819</v>
      </c>
      <c r="B8" s="3" t="s">
        <v>820</v>
      </c>
      <c r="C8" s="4">
        <v>44662.770833333336</v>
      </c>
      <c r="D8" s="5" t="s">
        <v>831</v>
      </c>
      <c r="E8" s="6" t="s">
        <v>832</v>
      </c>
      <c r="F8" s="7">
        <v>3.6</v>
      </c>
      <c r="G8" s="6">
        <v>1</v>
      </c>
      <c r="H8" s="8">
        <v>9.8000000000000007</v>
      </c>
      <c r="I8" s="29"/>
      <c r="J8" s="3" t="s">
        <v>819</v>
      </c>
      <c r="K8" s="3" t="s">
        <v>840</v>
      </c>
      <c r="L8" s="4">
        <v>44670.666666666664</v>
      </c>
      <c r="M8" s="5" t="s">
        <v>846</v>
      </c>
      <c r="N8" s="6" t="s">
        <v>849</v>
      </c>
      <c r="O8" s="7">
        <v>3.75</v>
      </c>
      <c r="P8" s="6">
        <v>0</v>
      </c>
      <c r="Q8" s="8">
        <v>-27.5</v>
      </c>
      <c r="R8" s="29"/>
      <c r="S8" s="17"/>
      <c r="T8" s="17"/>
      <c r="U8" s="18"/>
      <c r="V8" s="17"/>
      <c r="W8" s="17"/>
      <c r="X8" s="19"/>
      <c r="Y8" s="17"/>
      <c r="Z8" s="20"/>
      <c r="AA8" s="29"/>
      <c r="AB8" s="17"/>
      <c r="AC8" s="17"/>
      <c r="AD8" s="18"/>
      <c r="AE8" s="17"/>
      <c r="AF8" s="17"/>
      <c r="AG8" s="19"/>
      <c r="AH8" s="17"/>
      <c r="AI8" s="20"/>
      <c r="AJ8" s="29"/>
      <c r="AK8" s="17"/>
      <c r="AL8" s="17"/>
      <c r="AM8" s="18"/>
      <c r="AN8" s="17"/>
      <c r="AO8" s="17"/>
      <c r="AP8" s="19"/>
      <c r="AQ8" s="17"/>
      <c r="AR8" s="22"/>
      <c r="AS8" s="33"/>
    </row>
    <row r="9" spans="1:45" x14ac:dyDescent="0.25">
      <c r="A9" s="3" t="s">
        <v>819</v>
      </c>
      <c r="B9" s="3" t="s">
        <v>820</v>
      </c>
      <c r="C9" s="4">
        <v>44666.770833333336</v>
      </c>
      <c r="D9" s="5" t="s">
        <v>833</v>
      </c>
      <c r="E9" s="6" t="s">
        <v>821</v>
      </c>
      <c r="F9" s="7">
        <v>3.6</v>
      </c>
      <c r="G9" s="6">
        <v>0</v>
      </c>
      <c r="H9" s="8">
        <v>-26</v>
      </c>
      <c r="I9" s="29"/>
      <c r="J9" s="3" t="s">
        <v>819</v>
      </c>
      <c r="K9" s="3" t="s">
        <v>840</v>
      </c>
      <c r="L9" s="4">
        <v>44672.625</v>
      </c>
      <c r="M9" s="6" t="s">
        <v>850</v>
      </c>
      <c r="N9" s="5" t="s">
        <v>851</v>
      </c>
      <c r="O9" s="7">
        <v>3.45</v>
      </c>
      <c r="P9" s="6">
        <v>1</v>
      </c>
      <c r="Q9" s="8">
        <v>9.8000000000000007</v>
      </c>
      <c r="R9" s="29"/>
      <c r="AA9" s="29"/>
      <c r="AB9" s="17"/>
      <c r="AC9" s="17"/>
      <c r="AD9" s="18"/>
      <c r="AE9" s="17"/>
      <c r="AF9" s="17"/>
      <c r="AG9" s="19"/>
      <c r="AH9" s="17"/>
      <c r="AI9" s="20"/>
      <c r="AJ9" s="29"/>
      <c r="AK9" s="17"/>
      <c r="AL9" s="17"/>
      <c r="AM9" s="18"/>
      <c r="AN9" s="17"/>
      <c r="AO9" s="17"/>
      <c r="AP9" s="19"/>
      <c r="AQ9" s="17"/>
      <c r="AR9" s="22"/>
      <c r="AS9" s="33"/>
    </row>
    <row r="10" spans="1:45" x14ac:dyDescent="0.25">
      <c r="A10" s="3" t="s">
        <v>819</v>
      </c>
      <c r="B10" s="3" t="s">
        <v>820</v>
      </c>
      <c r="C10" s="4">
        <v>44666.770833333336</v>
      </c>
      <c r="D10" s="5" t="s">
        <v>834</v>
      </c>
      <c r="E10" s="6" t="s">
        <v>835</v>
      </c>
      <c r="F10" s="7">
        <v>4.4000000000000004</v>
      </c>
      <c r="G10" s="6">
        <v>0</v>
      </c>
      <c r="H10" s="8">
        <v>-34</v>
      </c>
      <c r="I10" s="29"/>
      <c r="J10" s="3" t="s">
        <v>819</v>
      </c>
      <c r="K10" s="3" t="s">
        <v>840</v>
      </c>
      <c r="L10" s="4">
        <v>44672.770833333336</v>
      </c>
      <c r="M10" s="5" t="s">
        <v>852</v>
      </c>
      <c r="N10" s="6" t="s">
        <v>842</v>
      </c>
      <c r="O10" s="7">
        <v>3.75</v>
      </c>
      <c r="P10" s="6">
        <v>1</v>
      </c>
      <c r="Q10" s="8">
        <v>9.8000000000000007</v>
      </c>
      <c r="R10" s="29"/>
      <c r="S10" s="17"/>
      <c r="T10" s="17"/>
      <c r="U10" s="18"/>
      <c r="V10" s="17"/>
      <c r="W10" s="17"/>
      <c r="X10" s="19"/>
      <c r="Y10" s="17"/>
      <c r="Z10" s="20"/>
      <c r="AA10" s="29"/>
      <c r="AB10" s="17"/>
      <c r="AC10" s="17"/>
      <c r="AD10" s="18"/>
      <c r="AE10" s="17"/>
      <c r="AF10" s="17"/>
      <c r="AG10" s="19"/>
      <c r="AH10" s="17"/>
      <c r="AI10" s="20"/>
      <c r="AJ10" s="29"/>
      <c r="AK10" s="17"/>
      <c r="AL10" s="17"/>
      <c r="AM10" s="18"/>
      <c r="AN10" s="17"/>
      <c r="AO10" s="17"/>
      <c r="AP10" s="19"/>
      <c r="AQ10" s="17"/>
      <c r="AR10" s="22"/>
      <c r="AS10" s="33"/>
    </row>
    <row r="11" spans="1:45" x14ac:dyDescent="0.25">
      <c r="A11" s="3" t="s">
        <v>819</v>
      </c>
      <c r="B11" s="3" t="s">
        <v>820</v>
      </c>
      <c r="C11" s="4">
        <v>44667.583333333336</v>
      </c>
      <c r="D11" s="6" t="s">
        <v>828</v>
      </c>
      <c r="E11" s="5" t="s">
        <v>836</v>
      </c>
      <c r="F11" s="7">
        <v>3.85</v>
      </c>
      <c r="G11" s="6">
        <v>0</v>
      </c>
      <c r="H11" s="8">
        <v>-28.5</v>
      </c>
      <c r="I11" s="29"/>
      <c r="J11" s="3" t="s">
        <v>819</v>
      </c>
      <c r="K11" s="3" t="s">
        <v>840</v>
      </c>
      <c r="L11" s="4">
        <v>44674.770833333336</v>
      </c>
      <c r="M11" s="5" t="s">
        <v>846</v>
      </c>
      <c r="N11" s="6" t="s">
        <v>844</v>
      </c>
      <c r="O11" s="7">
        <v>3.7</v>
      </c>
      <c r="P11" s="6">
        <v>1</v>
      </c>
      <c r="Q11" s="8">
        <v>9.8000000000000007</v>
      </c>
      <c r="R11" s="29"/>
      <c r="S11" s="17"/>
      <c r="T11" s="17"/>
      <c r="U11" s="18"/>
      <c r="V11" s="17"/>
      <c r="W11" s="17"/>
      <c r="X11" s="19"/>
      <c r="Y11" s="17"/>
      <c r="Z11" s="20"/>
      <c r="AA11" s="29"/>
      <c r="AB11" s="17"/>
      <c r="AC11" s="17"/>
      <c r="AD11" s="18"/>
      <c r="AE11" s="17"/>
      <c r="AF11" s="17"/>
      <c r="AG11" s="19"/>
      <c r="AH11" s="17"/>
      <c r="AI11" s="20"/>
      <c r="AJ11" s="29"/>
      <c r="AK11" s="17"/>
      <c r="AL11" s="17"/>
      <c r="AM11" s="18"/>
      <c r="AN11" s="17"/>
      <c r="AO11" s="17"/>
      <c r="AP11" s="19"/>
      <c r="AQ11" s="17"/>
      <c r="AR11" s="22"/>
      <c r="AS11" s="33"/>
    </row>
    <row r="12" spans="1:45" x14ac:dyDescent="0.25">
      <c r="A12" s="3" t="s">
        <v>819</v>
      </c>
      <c r="B12" s="3" t="s">
        <v>820</v>
      </c>
      <c r="C12" s="4">
        <v>44668.479166666664</v>
      </c>
      <c r="D12" s="5" t="s">
        <v>822</v>
      </c>
      <c r="E12" s="6" t="s">
        <v>837</v>
      </c>
      <c r="F12" s="7">
        <v>4</v>
      </c>
      <c r="G12" s="6">
        <v>1</v>
      </c>
      <c r="H12" s="8">
        <v>9.8000000000000007</v>
      </c>
      <c r="I12" s="29"/>
      <c r="J12" s="3" t="s">
        <v>819</v>
      </c>
      <c r="K12" s="3" t="s">
        <v>840</v>
      </c>
      <c r="L12" s="4">
        <v>44676.770833333336</v>
      </c>
      <c r="M12" s="5" t="s">
        <v>851</v>
      </c>
      <c r="N12" s="6" t="s">
        <v>853</v>
      </c>
      <c r="O12" s="7">
        <v>4.3</v>
      </c>
      <c r="P12" s="6">
        <v>1</v>
      </c>
      <c r="Q12" s="8">
        <v>9.8000000000000007</v>
      </c>
      <c r="R12" s="29"/>
      <c r="S12" s="17"/>
      <c r="T12" s="17"/>
      <c r="U12" s="18"/>
      <c r="V12" s="17"/>
      <c r="W12" s="17"/>
      <c r="X12" s="19"/>
      <c r="Y12" s="17"/>
      <c r="Z12" s="20"/>
      <c r="AA12" s="29"/>
      <c r="AB12" s="17"/>
      <c r="AC12" s="17"/>
      <c r="AD12" s="18"/>
      <c r="AE12" s="17"/>
      <c r="AF12" s="17"/>
      <c r="AG12" s="19"/>
      <c r="AH12" s="17"/>
      <c r="AI12" s="20"/>
      <c r="AJ12" s="29"/>
      <c r="AK12" s="17"/>
      <c r="AL12" s="17"/>
      <c r="AM12" s="18"/>
      <c r="AN12" s="17"/>
      <c r="AO12" s="17"/>
      <c r="AP12" s="19"/>
      <c r="AQ12" s="17"/>
      <c r="AR12" s="22"/>
      <c r="AS12" s="33"/>
    </row>
    <row r="13" spans="1:45" x14ac:dyDescent="0.25">
      <c r="A13" s="3" t="s">
        <v>819</v>
      </c>
      <c r="B13" s="3" t="s">
        <v>820</v>
      </c>
      <c r="C13" s="4">
        <v>44673.770833333336</v>
      </c>
      <c r="D13" s="6" t="s">
        <v>821</v>
      </c>
      <c r="E13" s="5" t="s">
        <v>829</v>
      </c>
      <c r="F13" s="7">
        <v>4.5</v>
      </c>
      <c r="G13" s="6">
        <v>1</v>
      </c>
      <c r="H13" s="8">
        <v>9.8000000000000007</v>
      </c>
      <c r="I13" s="29"/>
      <c r="J13" s="25" t="s">
        <v>819</v>
      </c>
      <c r="K13" s="25" t="s">
        <v>840</v>
      </c>
      <c r="L13" s="4">
        <v>44682.583333333336</v>
      </c>
      <c r="M13" s="5" t="s">
        <v>968</v>
      </c>
      <c r="N13" s="6" t="s">
        <v>969</v>
      </c>
      <c r="O13" s="7">
        <v>4.2</v>
      </c>
      <c r="P13" s="6">
        <v>1</v>
      </c>
      <c r="Q13" s="8">
        <v>9.8000000000000007</v>
      </c>
      <c r="R13" s="29"/>
      <c r="S13" s="17"/>
      <c r="T13" s="17"/>
      <c r="U13" s="18"/>
      <c r="V13" s="17"/>
      <c r="W13" s="17"/>
      <c r="X13" s="19"/>
      <c r="Y13" s="17"/>
      <c r="Z13" s="20"/>
      <c r="AA13" s="29"/>
      <c r="AB13" s="17"/>
      <c r="AC13" s="17"/>
      <c r="AD13" s="18"/>
      <c r="AE13" s="17"/>
      <c r="AF13" s="17"/>
      <c r="AG13" s="19"/>
      <c r="AH13" s="17"/>
      <c r="AI13" s="20"/>
      <c r="AJ13" s="29"/>
      <c r="AK13" s="17"/>
      <c r="AL13" s="17"/>
      <c r="AM13" s="18"/>
      <c r="AN13" s="17"/>
      <c r="AO13" s="17"/>
      <c r="AP13" s="19"/>
      <c r="AQ13" s="17"/>
      <c r="AR13" s="22"/>
      <c r="AS13" s="33"/>
    </row>
    <row r="14" spans="1:45" x14ac:dyDescent="0.25">
      <c r="A14" s="3" t="s">
        <v>819</v>
      </c>
      <c r="B14" s="3" t="s">
        <v>820</v>
      </c>
      <c r="C14" s="4">
        <v>44674.583333333336</v>
      </c>
      <c r="D14" s="5" t="s">
        <v>837</v>
      </c>
      <c r="E14" s="6" t="s">
        <v>838</v>
      </c>
      <c r="F14" s="7">
        <v>4.0999999999999996</v>
      </c>
      <c r="G14" s="6">
        <v>0</v>
      </c>
      <c r="H14" s="8">
        <v>-31</v>
      </c>
      <c r="I14" s="29"/>
      <c r="J14" s="25" t="s">
        <v>819</v>
      </c>
      <c r="K14" s="25" t="s">
        <v>840</v>
      </c>
      <c r="L14" s="4">
        <v>44689.583333333336</v>
      </c>
      <c r="M14" s="5" t="s">
        <v>846</v>
      </c>
      <c r="N14" s="6" t="s">
        <v>1080</v>
      </c>
      <c r="O14" s="7">
        <v>4.0999999999999996</v>
      </c>
      <c r="P14" s="6">
        <v>1</v>
      </c>
      <c r="Q14" s="8">
        <v>9.8000000000000007</v>
      </c>
      <c r="R14" s="29"/>
      <c r="S14" s="17"/>
      <c r="T14" s="17"/>
      <c r="U14" s="18"/>
      <c r="V14" s="17"/>
      <c r="W14" s="17"/>
      <c r="X14" s="19"/>
      <c r="Y14" s="17"/>
      <c r="Z14" s="20"/>
      <c r="AA14" s="29"/>
      <c r="AB14" s="17"/>
      <c r="AC14" s="17"/>
      <c r="AD14" s="18"/>
      <c r="AE14" s="17"/>
      <c r="AF14" s="17"/>
      <c r="AG14" s="19"/>
      <c r="AH14" s="17"/>
      <c r="AI14" s="20"/>
      <c r="AJ14" s="29"/>
      <c r="AK14" s="17"/>
      <c r="AL14" s="17"/>
      <c r="AM14" s="18"/>
      <c r="AN14" s="17"/>
      <c r="AO14" s="17"/>
      <c r="AP14" s="19"/>
      <c r="AQ14" s="17"/>
      <c r="AR14" s="22"/>
      <c r="AS14" s="33"/>
    </row>
    <row r="15" spans="1:45" x14ac:dyDescent="0.25">
      <c r="A15" s="3" t="s">
        <v>819</v>
      </c>
      <c r="B15" s="3" t="s">
        <v>820</v>
      </c>
      <c r="C15" s="4">
        <v>44675.583333333336</v>
      </c>
      <c r="D15" s="6" t="s">
        <v>825</v>
      </c>
      <c r="E15" s="5" t="s">
        <v>822</v>
      </c>
      <c r="F15" s="7">
        <v>4.5999999999999996</v>
      </c>
      <c r="G15" s="6">
        <v>1</v>
      </c>
      <c r="H15" s="8">
        <v>9.8000000000000007</v>
      </c>
      <c r="I15" s="29"/>
      <c r="J15" s="25" t="s">
        <v>819</v>
      </c>
      <c r="K15" s="25" t="s">
        <v>840</v>
      </c>
      <c r="L15" s="4">
        <v>44689.583333333336</v>
      </c>
      <c r="M15" s="5" t="s">
        <v>969</v>
      </c>
      <c r="N15" s="6" t="s">
        <v>853</v>
      </c>
      <c r="O15" s="7">
        <v>3.75</v>
      </c>
      <c r="P15" s="6">
        <v>0</v>
      </c>
      <c r="Q15" s="8">
        <v>-27.5</v>
      </c>
      <c r="R15" s="29"/>
      <c r="S15" s="17"/>
      <c r="T15" s="17"/>
      <c r="U15" s="18"/>
      <c r="V15" s="17"/>
      <c r="W15" s="17"/>
      <c r="X15" s="19"/>
      <c r="Y15" s="17"/>
      <c r="Z15" s="20"/>
      <c r="AA15" s="29"/>
      <c r="AB15" s="17"/>
      <c r="AC15" s="17"/>
      <c r="AD15" s="18"/>
      <c r="AE15" s="17"/>
      <c r="AF15" s="17"/>
      <c r="AG15" s="19"/>
      <c r="AH15" s="17"/>
      <c r="AI15" s="20"/>
      <c r="AJ15" s="29"/>
      <c r="AK15" s="17"/>
      <c r="AL15" s="17"/>
      <c r="AM15" s="18"/>
      <c r="AN15" s="17"/>
      <c r="AO15" s="17"/>
      <c r="AP15" s="19"/>
      <c r="AQ15" s="17"/>
      <c r="AR15" s="22"/>
      <c r="AS15" s="33"/>
    </row>
    <row r="16" spans="1:45" x14ac:dyDescent="0.25">
      <c r="A16" s="3" t="s">
        <v>819</v>
      </c>
      <c r="B16" s="3" t="s">
        <v>820</v>
      </c>
      <c r="C16" s="4">
        <v>44675.770833333336</v>
      </c>
      <c r="D16" s="6" t="s">
        <v>828</v>
      </c>
      <c r="E16" s="5" t="s">
        <v>830</v>
      </c>
      <c r="F16" s="7">
        <v>3.75</v>
      </c>
      <c r="G16" s="6">
        <v>1</v>
      </c>
      <c r="H16" s="8">
        <v>9.8000000000000007</v>
      </c>
      <c r="I16" s="29"/>
      <c r="J16" s="25" t="s">
        <v>819</v>
      </c>
      <c r="K16" s="25" t="s">
        <v>840</v>
      </c>
      <c r="L16" s="4">
        <v>44689.583333333336</v>
      </c>
      <c r="M16" s="6" t="s">
        <v>1082</v>
      </c>
      <c r="N16" s="5" t="s">
        <v>852</v>
      </c>
      <c r="O16" s="7">
        <v>4.4000000000000004</v>
      </c>
      <c r="P16" s="6">
        <v>1</v>
      </c>
      <c r="Q16" s="8">
        <v>9.8000000000000007</v>
      </c>
      <c r="R16" s="29"/>
      <c r="S16" s="17"/>
      <c r="T16" s="17"/>
      <c r="U16" s="18"/>
      <c r="V16" s="17"/>
      <c r="W16" s="17"/>
      <c r="X16" s="19"/>
      <c r="Y16" s="17"/>
      <c r="Z16" s="20"/>
      <c r="AA16" s="29"/>
      <c r="AB16" s="17"/>
      <c r="AC16" s="17"/>
      <c r="AD16" s="18"/>
      <c r="AE16" s="17"/>
      <c r="AF16" s="17"/>
      <c r="AG16" s="19"/>
      <c r="AH16" s="17"/>
      <c r="AI16" s="20"/>
      <c r="AJ16" s="29"/>
      <c r="AK16" s="17"/>
      <c r="AL16" s="17"/>
      <c r="AM16" s="18"/>
      <c r="AN16" s="17"/>
      <c r="AO16" s="17"/>
      <c r="AP16" s="19"/>
      <c r="AQ16" s="17"/>
      <c r="AR16" s="22"/>
      <c r="AS16" s="33"/>
    </row>
    <row r="17" spans="1:45" x14ac:dyDescent="0.25">
      <c r="A17" s="3" t="s">
        <v>819</v>
      </c>
      <c r="B17" s="3" t="s">
        <v>820</v>
      </c>
      <c r="C17" s="4">
        <v>44676.770833333336</v>
      </c>
      <c r="D17" s="5" t="s">
        <v>823</v>
      </c>
      <c r="E17" s="6" t="s">
        <v>839</v>
      </c>
      <c r="F17" s="7">
        <v>4.4000000000000004</v>
      </c>
      <c r="G17" s="6">
        <v>1</v>
      </c>
      <c r="H17" s="8">
        <v>9.8000000000000007</v>
      </c>
      <c r="I17" s="29"/>
      <c r="J17" s="25" t="s">
        <v>819</v>
      </c>
      <c r="K17" s="25" t="s">
        <v>840</v>
      </c>
      <c r="L17" s="4">
        <v>44689.583333333336</v>
      </c>
      <c r="M17" s="5" t="s">
        <v>845</v>
      </c>
      <c r="N17" s="6" t="s">
        <v>850</v>
      </c>
      <c r="O17" s="7">
        <v>4.0999999999999996</v>
      </c>
      <c r="P17" s="6">
        <v>0</v>
      </c>
      <c r="Q17" s="8">
        <v>-31</v>
      </c>
      <c r="R17" s="29"/>
      <c r="S17" s="17"/>
      <c r="T17" s="17"/>
      <c r="U17" s="18"/>
      <c r="V17" s="17"/>
      <c r="W17" s="17"/>
      <c r="X17" s="19"/>
      <c r="Y17" s="17"/>
      <c r="Z17" s="20"/>
      <c r="AA17" s="29"/>
      <c r="AB17" s="17"/>
      <c r="AC17" s="17"/>
      <c r="AD17" s="18"/>
      <c r="AE17" s="17"/>
      <c r="AF17" s="17"/>
      <c r="AG17" s="19"/>
      <c r="AH17" s="17"/>
      <c r="AI17" s="20"/>
      <c r="AJ17" s="29"/>
      <c r="AK17" s="17"/>
      <c r="AL17" s="17"/>
      <c r="AM17" s="18"/>
      <c r="AN17" s="17"/>
      <c r="AO17" s="17"/>
      <c r="AP17" s="19"/>
      <c r="AQ17" s="17"/>
      <c r="AR17" s="22"/>
      <c r="AS17" s="33"/>
    </row>
    <row r="18" spans="1:45" x14ac:dyDescent="0.25">
      <c r="A18" s="25" t="s">
        <v>819</v>
      </c>
      <c r="B18" s="25" t="s">
        <v>820</v>
      </c>
      <c r="C18" s="4">
        <v>44681.583333333336</v>
      </c>
      <c r="D18" s="5" t="s">
        <v>822</v>
      </c>
      <c r="E18" s="6" t="s">
        <v>835</v>
      </c>
      <c r="F18" s="7">
        <v>4.0999999999999996</v>
      </c>
      <c r="G18" s="6">
        <v>1</v>
      </c>
      <c r="H18" s="8">
        <v>9.8000000000000007</v>
      </c>
      <c r="I18" s="29"/>
      <c r="J18" s="25" t="s">
        <v>819</v>
      </c>
      <c r="K18" s="25" t="s">
        <v>840</v>
      </c>
      <c r="L18" s="4">
        <v>44695.583333333336</v>
      </c>
      <c r="M18" s="6" t="s">
        <v>848</v>
      </c>
      <c r="N18" s="5" t="s">
        <v>849</v>
      </c>
      <c r="O18" s="7">
        <v>4.4000000000000004</v>
      </c>
      <c r="P18" s="6">
        <v>1</v>
      </c>
      <c r="Q18" s="8">
        <v>9.8000000000000007</v>
      </c>
      <c r="R18" s="29"/>
      <c r="S18" s="17"/>
      <c r="T18" s="17"/>
      <c r="U18" s="18"/>
      <c r="V18" s="17"/>
      <c r="W18" s="17"/>
      <c r="X18" s="19"/>
      <c r="Y18" s="17"/>
      <c r="Z18" s="20"/>
      <c r="AA18" s="29"/>
      <c r="AB18" s="17"/>
      <c r="AC18" s="17"/>
      <c r="AD18" s="18"/>
      <c r="AE18" s="17"/>
      <c r="AF18" s="17"/>
      <c r="AG18" s="19"/>
      <c r="AH18" s="17"/>
      <c r="AI18" s="20"/>
      <c r="AJ18" s="29"/>
      <c r="AK18" s="29"/>
      <c r="AL18" s="29"/>
      <c r="AM18" s="29"/>
      <c r="AN18" s="29"/>
      <c r="AO18" s="29"/>
      <c r="AP18" s="29"/>
      <c r="AQ18" s="29"/>
      <c r="AR18" s="33"/>
      <c r="AS18" s="33"/>
    </row>
    <row r="19" spans="1:45" x14ac:dyDescent="0.25">
      <c r="A19" s="25" t="s">
        <v>819</v>
      </c>
      <c r="B19" s="25" t="s">
        <v>820</v>
      </c>
      <c r="C19" s="4">
        <v>44681.770833333336</v>
      </c>
      <c r="D19" s="5" t="s">
        <v>832</v>
      </c>
      <c r="E19" s="6" t="s">
        <v>828</v>
      </c>
      <c r="F19" s="7">
        <v>4.0999999999999996</v>
      </c>
      <c r="G19" s="6">
        <v>1</v>
      </c>
      <c r="H19" s="8">
        <v>9.8000000000000007</v>
      </c>
      <c r="I19" s="29"/>
      <c r="J19" s="25" t="s">
        <v>819</v>
      </c>
      <c r="K19" s="25" t="s">
        <v>840</v>
      </c>
      <c r="L19" s="4">
        <v>44695.583333333336</v>
      </c>
      <c r="M19" s="5" t="s">
        <v>1080</v>
      </c>
      <c r="N19" s="6" t="s">
        <v>844</v>
      </c>
      <c r="O19" s="7">
        <v>4.2</v>
      </c>
      <c r="P19" s="6">
        <v>0</v>
      </c>
      <c r="Q19" s="8">
        <v>-32</v>
      </c>
      <c r="R19" s="29"/>
      <c r="S19" s="17"/>
      <c r="T19" s="17"/>
      <c r="U19" s="18"/>
      <c r="V19" s="17"/>
      <c r="W19" s="17"/>
      <c r="X19" s="19"/>
      <c r="Y19" s="17"/>
      <c r="Z19" s="20"/>
      <c r="AA19" s="29"/>
      <c r="AB19" s="17"/>
      <c r="AC19" s="17"/>
      <c r="AD19" s="18"/>
      <c r="AE19" s="17"/>
      <c r="AF19" s="17"/>
      <c r="AG19" s="19"/>
      <c r="AH19" s="17"/>
      <c r="AI19" s="20"/>
      <c r="AJ19" s="29"/>
      <c r="AK19" s="29"/>
      <c r="AL19" s="29"/>
      <c r="AM19" s="29"/>
      <c r="AN19" s="29"/>
      <c r="AO19" s="29"/>
      <c r="AP19" s="29"/>
      <c r="AQ19" s="29"/>
    </row>
    <row r="20" spans="1:45" x14ac:dyDescent="0.25">
      <c r="A20" s="25" t="s">
        <v>819</v>
      </c>
      <c r="B20" s="25" t="s">
        <v>820</v>
      </c>
      <c r="C20" s="4">
        <v>44682.770833333336</v>
      </c>
      <c r="D20" s="5" t="s">
        <v>830</v>
      </c>
      <c r="E20" s="6" t="s">
        <v>970</v>
      </c>
      <c r="F20" s="7">
        <v>3.8</v>
      </c>
      <c r="G20" s="6">
        <v>1</v>
      </c>
      <c r="H20" s="8">
        <v>9.8000000000000007</v>
      </c>
      <c r="I20" s="29"/>
      <c r="J20" s="25" t="s">
        <v>819</v>
      </c>
      <c r="K20" s="25" t="s">
        <v>840</v>
      </c>
      <c r="L20" s="4">
        <v>44701.625</v>
      </c>
      <c r="M20" s="5" t="s">
        <v>842</v>
      </c>
      <c r="N20" s="6" t="s">
        <v>853</v>
      </c>
      <c r="O20" s="7">
        <v>4.3</v>
      </c>
      <c r="P20" s="6">
        <v>1</v>
      </c>
      <c r="Q20" s="8">
        <v>9.8000000000000007</v>
      </c>
      <c r="R20" s="29"/>
      <c r="S20" s="17"/>
      <c r="T20" s="17"/>
      <c r="U20" s="18"/>
      <c r="V20" s="17"/>
      <c r="W20" s="17"/>
      <c r="X20" s="19"/>
      <c r="Y20" s="17"/>
      <c r="Z20" s="20"/>
      <c r="AA20" s="29"/>
      <c r="AB20" s="17"/>
      <c r="AC20" s="17"/>
      <c r="AD20" s="18"/>
      <c r="AE20" s="17"/>
      <c r="AF20" s="17"/>
      <c r="AG20" s="19"/>
      <c r="AH20" s="17"/>
      <c r="AI20" s="20"/>
      <c r="AJ20" s="29"/>
      <c r="AK20" s="29"/>
      <c r="AL20" s="29"/>
      <c r="AM20" s="29"/>
      <c r="AN20" s="29"/>
      <c r="AO20" s="29"/>
      <c r="AP20" s="29"/>
      <c r="AQ20" s="29"/>
    </row>
    <row r="21" spans="1:45" x14ac:dyDescent="0.25">
      <c r="A21" s="25" t="s">
        <v>819</v>
      </c>
      <c r="B21" s="25" t="s">
        <v>820</v>
      </c>
      <c r="C21" s="4">
        <v>44682.770833333336</v>
      </c>
      <c r="D21" s="5" t="s">
        <v>838</v>
      </c>
      <c r="E21" s="6" t="s">
        <v>821</v>
      </c>
      <c r="F21" s="7">
        <v>3.8</v>
      </c>
      <c r="G21" s="6">
        <v>1</v>
      </c>
      <c r="H21" s="8">
        <v>9.8000000000000007</v>
      </c>
      <c r="I21" s="29"/>
      <c r="J21" s="25" t="s">
        <v>819</v>
      </c>
      <c r="K21" s="25" t="s">
        <v>840</v>
      </c>
      <c r="L21" s="4">
        <v>44702.708333333336</v>
      </c>
      <c r="M21" s="6" t="s">
        <v>969</v>
      </c>
      <c r="N21" s="5" t="s">
        <v>850</v>
      </c>
      <c r="O21" s="7">
        <v>3.9</v>
      </c>
      <c r="P21" s="6">
        <v>1</v>
      </c>
      <c r="Q21" s="8">
        <v>9.8000000000000007</v>
      </c>
      <c r="R21" s="29"/>
      <c r="S21" s="17"/>
      <c r="T21" s="17"/>
      <c r="U21" s="18"/>
      <c r="V21" s="17"/>
      <c r="W21" s="17"/>
      <c r="X21" s="19"/>
      <c r="Y21" s="17"/>
      <c r="Z21" s="20"/>
      <c r="AA21" s="29"/>
      <c r="AB21" s="17"/>
      <c r="AC21" s="17"/>
      <c r="AD21" s="18"/>
      <c r="AE21" s="17"/>
      <c r="AF21" s="17"/>
      <c r="AG21" s="19"/>
      <c r="AH21" s="17"/>
      <c r="AI21" s="20"/>
      <c r="AJ21" s="29"/>
      <c r="AK21" s="29"/>
      <c r="AL21" s="29"/>
      <c r="AM21" s="29"/>
      <c r="AN21" s="29"/>
      <c r="AO21" s="29"/>
      <c r="AP21" s="29"/>
      <c r="AQ21" s="29"/>
    </row>
    <row r="22" spans="1:45" x14ac:dyDescent="0.25">
      <c r="A22" s="25" t="s">
        <v>819</v>
      </c>
      <c r="B22" s="25" t="s">
        <v>820</v>
      </c>
      <c r="C22" s="4">
        <v>44687.75</v>
      </c>
      <c r="D22" s="5" t="s">
        <v>837</v>
      </c>
      <c r="E22" s="6" t="s">
        <v>833</v>
      </c>
      <c r="F22" s="7">
        <v>3.7</v>
      </c>
      <c r="G22" s="6">
        <v>0</v>
      </c>
      <c r="H22" s="8">
        <v>-27</v>
      </c>
      <c r="I22" s="29"/>
      <c r="J22" s="17"/>
      <c r="K22" s="17"/>
      <c r="L22" s="18"/>
      <c r="M22" s="17"/>
      <c r="N22" s="17"/>
      <c r="O22" s="19"/>
      <c r="P22" s="17"/>
      <c r="Q22" s="20"/>
      <c r="R22" s="29"/>
      <c r="S22" s="17"/>
      <c r="T22" s="17"/>
      <c r="U22" s="18"/>
      <c r="V22" s="17"/>
      <c r="W22" s="17"/>
      <c r="X22" s="19"/>
      <c r="Y22" s="17"/>
      <c r="Z22" s="20"/>
      <c r="AA22" s="29"/>
      <c r="AB22" s="17"/>
      <c r="AC22" s="17"/>
      <c r="AD22" s="18"/>
      <c r="AE22" s="17"/>
      <c r="AF22" s="17"/>
      <c r="AG22" s="19"/>
      <c r="AH22" s="17"/>
      <c r="AI22" s="20"/>
      <c r="AJ22" s="29"/>
      <c r="AK22" s="29"/>
      <c r="AL22" s="29"/>
      <c r="AM22" s="29"/>
      <c r="AN22" s="29"/>
      <c r="AO22" s="29"/>
      <c r="AP22" s="29"/>
      <c r="AQ22" s="29"/>
    </row>
    <row r="23" spans="1:45" x14ac:dyDescent="0.25">
      <c r="A23" s="25" t="s">
        <v>819</v>
      </c>
      <c r="B23" s="25" t="s">
        <v>820</v>
      </c>
      <c r="C23" s="4">
        <v>44688.583333333336</v>
      </c>
      <c r="D23" s="6" t="s">
        <v>835</v>
      </c>
      <c r="E23" s="5" t="s">
        <v>838</v>
      </c>
      <c r="F23" s="7">
        <v>4.9000000000000004</v>
      </c>
      <c r="G23" s="6">
        <v>1</v>
      </c>
      <c r="H23" s="8">
        <v>9.8000000000000007</v>
      </c>
      <c r="I23" s="29"/>
      <c r="J23" s="17"/>
      <c r="K23" s="17"/>
      <c r="L23" s="18"/>
      <c r="M23" s="17"/>
      <c r="N23" s="17"/>
      <c r="O23" s="19"/>
      <c r="P23" s="17"/>
      <c r="Q23" s="20"/>
      <c r="R23" s="29"/>
      <c r="S23" s="17"/>
      <c r="T23" s="17"/>
      <c r="U23" s="18"/>
      <c r="V23" s="17"/>
      <c r="W23" s="17"/>
      <c r="X23" s="19"/>
      <c r="Y23" s="17"/>
      <c r="Z23" s="20"/>
      <c r="AA23" s="29"/>
      <c r="AB23" s="17"/>
      <c r="AC23" s="17"/>
      <c r="AD23" s="18"/>
      <c r="AE23" s="17"/>
      <c r="AF23" s="17"/>
      <c r="AG23" s="19"/>
      <c r="AH23" s="17"/>
      <c r="AI23" s="20"/>
      <c r="AJ23" s="29"/>
      <c r="AK23" s="29"/>
      <c r="AL23" s="29"/>
      <c r="AM23" s="29"/>
      <c r="AN23" s="29"/>
      <c r="AO23" s="29"/>
      <c r="AP23" s="29"/>
      <c r="AQ23" s="29"/>
    </row>
    <row r="24" spans="1:45" x14ac:dyDescent="0.25">
      <c r="A24" s="25" t="s">
        <v>819</v>
      </c>
      <c r="B24" s="25" t="s">
        <v>820</v>
      </c>
      <c r="C24" s="4">
        <v>44688.708333333336</v>
      </c>
      <c r="D24" s="5" t="s">
        <v>827</v>
      </c>
      <c r="E24" s="6" t="s">
        <v>824</v>
      </c>
      <c r="F24" s="7">
        <v>3.9</v>
      </c>
      <c r="G24" s="6">
        <v>1</v>
      </c>
      <c r="H24" s="8">
        <v>9.8000000000000007</v>
      </c>
      <c r="I24" s="29"/>
      <c r="J24" s="17"/>
      <c r="K24" s="17"/>
      <c r="L24" s="18"/>
      <c r="M24" s="17"/>
      <c r="N24" s="17"/>
      <c r="O24" s="19"/>
      <c r="P24" s="17"/>
      <c r="Q24" s="20"/>
      <c r="R24" s="29"/>
      <c r="S24" s="17"/>
      <c r="T24" s="17"/>
      <c r="U24" s="18"/>
      <c r="V24" s="17"/>
      <c r="W24" s="17"/>
      <c r="X24" s="19"/>
      <c r="Y24" s="17"/>
      <c r="Z24" s="20"/>
      <c r="AA24" s="29"/>
      <c r="AB24" s="17"/>
      <c r="AC24" s="17"/>
      <c r="AD24" s="18"/>
      <c r="AE24" s="17"/>
      <c r="AF24" s="17"/>
      <c r="AG24" s="19"/>
      <c r="AH24" s="17"/>
      <c r="AI24" s="20"/>
      <c r="AJ24" s="29"/>
      <c r="AK24" s="29"/>
      <c r="AL24" s="29"/>
      <c r="AM24" s="29"/>
      <c r="AN24" s="29"/>
      <c r="AO24" s="29"/>
      <c r="AP24" s="29"/>
      <c r="AQ24" s="29"/>
    </row>
    <row r="25" spans="1:45" x14ac:dyDescent="0.25">
      <c r="A25" s="25" t="s">
        <v>819</v>
      </c>
      <c r="B25" s="25" t="s">
        <v>820</v>
      </c>
      <c r="C25" s="4">
        <v>44688.708333333336</v>
      </c>
      <c r="D25" s="5" t="s">
        <v>836</v>
      </c>
      <c r="E25" s="6" t="s">
        <v>830</v>
      </c>
      <c r="F25" s="7">
        <v>3.7</v>
      </c>
      <c r="G25" s="6">
        <v>0</v>
      </c>
      <c r="H25" s="8">
        <v>-27</v>
      </c>
      <c r="I25" s="29"/>
      <c r="J25" s="17"/>
      <c r="K25" s="17"/>
      <c r="L25" s="18"/>
      <c r="M25" s="17"/>
      <c r="N25" s="17"/>
      <c r="O25" s="19"/>
      <c r="P25" s="17"/>
      <c r="Q25" s="20"/>
      <c r="R25" s="29"/>
      <c r="S25" s="17"/>
      <c r="T25" s="17"/>
      <c r="U25" s="18"/>
      <c r="V25" s="17"/>
      <c r="W25" s="17"/>
      <c r="X25" s="19"/>
      <c r="Y25" s="17"/>
      <c r="Z25" s="20"/>
      <c r="AA25" s="29"/>
      <c r="AB25" s="17"/>
      <c r="AC25" s="17"/>
      <c r="AD25" s="18"/>
      <c r="AE25" s="17"/>
      <c r="AF25" s="17"/>
      <c r="AG25" s="19"/>
      <c r="AH25" s="17"/>
      <c r="AI25" s="20"/>
      <c r="AJ25" s="29"/>
      <c r="AK25" s="29"/>
      <c r="AL25" s="29"/>
      <c r="AM25" s="29"/>
      <c r="AN25" s="29"/>
      <c r="AO25" s="29"/>
      <c r="AP25" s="29"/>
      <c r="AQ25" s="29"/>
    </row>
    <row r="26" spans="1:45" x14ac:dyDescent="0.25">
      <c r="A26" s="25" t="s">
        <v>819</v>
      </c>
      <c r="B26" s="25" t="s">
        <v>820</v>
      </c>
      <c r="C26" s="4">
        <v>44689.583333333336</v>
      </c>
      <c r="D26" s="6" t="s">
        <v>825</v>
      </c>
      <c r="E26" s="5" t="s">
        <v>821</v>
      </c>
      <c r="F26" s="7">
        <v>4</v>
      </c>
      <c r="G26" s="6">
        <v>1</v>
      </c>
      <c r="H26" s="8">
        <v>9.8000000000000007</v>
      </c>
      <c r="I26" s="29"/>
      <c r="J26" s="17"/>
      <c r="K26" s="17"/>
      <c r="L26" s="18"/>
      <c r="M26" s="17"/>
      <c r="N26" s="17"/>
      <c r="O26" s="19"/>
      <c r="P26" s="17"/>
      <c r="Q26" s="20"/>
      <c r="R26" s="29"/>
      <c r="S26" s="17"/>
      <c r="T26" s="17"/>
      <c r="U26" s="18"/>
      <c r="V26" s="17"/>
      <c r="W26" s="17"/>
      <c r="X26" s="19"/>
      <c r="Y26" s="17"/>
      <c r="Z26" s="20"/>
      <c r="AA26" s="29"/>
      <c r="AB26" s="17"/>
      <c r="AC26" s="17"/>
      <c r="AD26" s="18"/>
      <c r="AE26" s="17"/>
      <c r="AF26" s="17"/>
      <c r="AG26" s="19"/>
      <c r="AH26" s="17"/>
      <c r="AI26" s="20"/>
      <c r="AJ26" s="29"/>
      <c r="AK26" s="29"/>
      <c r="AL26" s="29"/>
      <c r="AM26" s="29"/>
      <c r="AN26" s="29"/>
      <c r="AO26" s="29"/>
      <c r="AP26" s="29"/>
      <c r="AQ26" s="29"/>
    </row>
    <row r="27" spans="1:45" x14ac:dyDescent="0.25">
      <c r="A27" s="25" t="s">
        <v>819</v>
      </c>
      <c r="B27" s="25" t="s">
        <v>820</v>
      </c>
      <c r="C27" s="4">
        <v>44696.708333333336</v>
      </c>
      <c r="D27" s="6" t="s">
        <v>826</v>
      </c>
      <c r="E27" s="5" t="s">
        <v>836</v>
      </c>
      <c r="F27" s="7">
        <v>3.6</v>
      </c>
      <c r="G27" s="6">
        <v>0</v>
      </c>
      <c r="H27" s="8">
        <v>-26</v>
      </c>
      <c r="I27" s="29"/>
      <c r="J27" s="17"/>
      <c r="K27" s="17"/>
      <c r="L27" s="18"/>
      <c r="M27" s="17"/>
      <c r="N27" s="17"/>
      <c r="O27" s="19"/>
      <c r="P27" s="17"/>
      <c r="Q27" s="20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17"/>
      <c r="AC27" s="17"/>
      <c r="AD27" s="18"/>
      <c r="AE27" s="17"/>
      <c r="AF27" s="17"/>
      <c r="AG27" s="19"/>
      <c r="AH27" s="17"/>
      <c r="AI27" s="20"/>
      <c r="AJ27" s="29"/>
      <c r="AK27" s="29"/>
      <c r="AL27" s="29"/>
      <c r="AM27" s="29"/>
      <c r="AN27" s="29"/>
      <c r="AO27" s="29"/>
      <c r="AP27" s="29"/>
      <c r="AQ27" s="29"/>
    </row>
    <row r="28" spans="1:45" x14ac:dyDescent="0.25">
      <c r="A28" s="25" t="s">
        <v>819</v>
      </c>
      <c r="B28" s="25" t="s">
        <v>820</v>
      </c>
      <c r="C28" s="4">
        <v>44696.708333333336</v>
      </c>
      <c r="D28" s="5" t="s">
        <v>824</v>
      </c>
      <c r="E28" s="6" t="s">
        <v>837</v>
      </c>
      <c r="F28" s="7">
        <v>4.9000000000000004</v>
      </c>
      <c r="G28" s="6">
        <v>1</v>
      </c>
      <c r="H28" s="8">
        <v>9.8000000000000007</v>
      </c>
      <c r="I28" s="29"/>
      <c r="J28" s="17"/>
      <c r="K28" s="17"/>
      <c r="L28" s="18"/>
      <c r="M28" s="17"/>
      <c r="N28" s="17"/>
      <c r="O28" s="19"/>
      <c r="P28" s="17"/>
      <c r="Q28" s="20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17"/>
      <c r="AC28" s="17"/>
      <c r="AD28" s="18"/>
      <c r="AE28" s="17"/>
      <c r="AF28" s="17"/>
      <c r="AG28" s="19"/>
      <c r="AH28" s="17"/>
      <c r="AI28" s="20"/>
      <c r="AJ28" s="29"/>
      <c r="AK28" s="29"/>
      <c r="AL28" s="29"/>
      <c r="AM28" s="29"/>
      <c r="AN28" s="29"/>
      <c r="AO28" s="29"/>
      <c r="AP28" s="29"/>
      <c r="AQ28" s="29"/>
    </row>
    <row r="29" spans="1:45" x14ac:dyDescent="0.25">
      <c r="A29" s="25" t="s">
        <v>819</v>
      </c>
      <c r="B29" s="25" t="s">
        <v>820</v>
      </c>
      <c r="C29" s="4">
        <v>44697.75</v>
      </c>
      <c r="D29" s="5" t="s">
        <v>830</v>
      </c>
      <c r="E29" s="6" t="s">
        <v>827</v>
      </c>
      <c r="F29" s="7">
        <v>3.8</v>
      </c>
      <c r="G29" s="6">
        <v>1</v>
      </c>
      <c r="H29" s="8">
        <v>9.8000000000000007</v>
      </c>
      <c r="I29" s="29"/>
      <c r="J29" s="17"/>
      <c r="K29" s="17"/>
      <c r="L29" s="18"/>
      <c r="M29" s="17"/>
      <c r="N29" s="17"/>
      <c r="O29" s="19"/>
      <c r="P29" s="17"/>
      <c r="Q29" s="20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17"/>
      <c r="AC29" s="17"/>
      <c r="AD29" s="18"/>
      <c r="AE29" s="17"/>
      <c r="AF29" s="17"/>
      <c r="AG29" s="19"/>
      <c r="AH29" s="17"/>
      <c r="AI29" s="20"/>
      <c r="AJ29" s="29"/>
      <c r="AK29" s="29"/>
      <c r="AL29" s="29"/>
      <c r="AM29" s="29"/>
      <c r="AN29" s="29"/>
      <c r="AO29" s="29"/>
      <c r="AP29" s="29"/>
      <c r="AQ29" s="29"/>
    </row>
    <row r="30" spans="1:45" x14ac:dyDescent="0.25">
      <c r="A30" s="25" t="s">
        <v>819</v>
      </c>
      <c r="B30" s="25" t="s">
        <v>820</v>
      </c>
      <c r="C30" s="4">
        <v>44702.583333333336</v>
      </c>
      <c r="D30" s="5" t="s">
        <v>970</v>
      </c>
      <c r="E30" s="6" t="s">
        <v>833</v>
      </c>
      <c r="F30" s="7">
        <v>3.9</v>
      </c>
      <c r="G30" s="6">
        <v>1</v>
      </c>
      <c r="H30" s="8">
        <v>9.8000000000000007</v>
      </c>
      <c r="I30" s="29"/>
      <c r="J30" s="17"/>
      <c r="K30" s="17"/>
      <c r="L30" s="18"/>
      <c r="M30" s="17"/>
      <c r="N30" s="17"/>
      <c r="O30" s="19"/>
      <c r="P30" s="17"/>
      <c r="Q30" s="20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17"/>
      <c r="AC30" s="17"/>
      <c r="AD30" s="18"/>
      <c r="AE30" s="17"/>
      <c r="AF30" s="17"/>
      <c r="AG30" s="19"/>
      <c r="AH30" s="17"/>
      <c r="AI30" s="20"/>
      <c r="AJ30" s="29"/>
      <c r="AK30" s="29"/>
      <c r="AL30" s="29"/>
      <c r="AM30" s="29"/>
      <c r="AN30" s="29"/>
      <c r="AO30" s="29"/>
      <c r="AP30" s="29"/>
      <c r="AQ30" s="29"/>
    </row>
    <row r="31" spans="1:45" x14ac:dyDescent="0.25">
      <c r="A31" s="25" t="s">
        <v>819</v>
      </c>
      <c r="B31" s="25" t="s">
        <v>820</v>
      </c>
      <c r="C31" s="4">
        <v>44702.583333333336</v>
      </c>
      <c r="D31" s="6" t="s">
        <v>828</v>
      </c>
      <c r="E31" s="5" t="s">
        <v>839</v>
      </c>
      <c r="F31" s="7">
        <v>3.95</v>
      </c>
      <c r="G31" s="6">
        <v>1</v>
      </c>
      <c r="H31" s="8">
        <v>9.8000000000000007</v>
      </c>
      <c r="I31" s="29"/>
      <c r="J31" s="17"/>
      <c r="K31" s="17"/>
      <c r="L31" s="18"/>
      <c r="M31" s="17"/>
      <c r="N31" s="17"/>
      <c r="O31" s="19"/>
      <c r="P31" s="17"/>
      <c r="Q31" s="20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17"/>
      <c r="AC31" s="17"/>
      <c r="AD31" s="18"/>
      <c r="AE31" s="17"/>
      <c r="AF31" s="17"/>
      <c r="AG31" s="19"/>
      <c r="AH31" s="17"/>
      <c r="AI31" s="20"/>
      <c r="AJ31" s="29"/>
      <c r="AK31" s="29"/>
      <c r="AL31" s="29"/>
      <c r="AM31" s="29"/>
      <c r="AN31" s="29"/>
      <c r="AO31" s="29"/>
      <c r="AP31" s="29"/>
      <c r="AQ31" s="29"/>
    </row>
    <row r="32" spans="1:45" x14ac:dyDescent="0.25">
      <c r="A32" s="25" t="s">
        <v>819</v>
      </c>
      <c r="B32" s="25" t="s">
        <v>820</v>
      </c>
      <c r="C32" s="4">
        <v>44703.583333333336</v>
      </c>
      <c r="D32" s="5" t="s">
        <v>836</v>
      </c>
      <c r="E32" s="6" t="s">
        <v>834</v>
      </c>
      <c r="F32" s="7">
        <v>4.2</v>
      </c>
      <c r="G32" s="6">
        <v>1</v>
      </c>
      <c r="H32" s="8">
        <v>9.8000000000000007</v>
      </c>
      <c r="I32" s="29"/>
      <c r="J32" s="17"/>
      <c r="K32" s="17"/>
      <c r="L32" s="18"/>
      <c r="M32" s="17"/>
      <c r="N32" s="17"/>
      <c r="O32" s="19"/>
      <c r="P32" s="17"/>
      <c r="Q32" s="20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17"/>
      <c r="AC32" s="17"/>
      <c r="AD32" s="18"/>
      <c r="AE32" s="17"/>
      <c r="AF32" s="17"/>
      <c r="AG32" s="19"/>
      <c r="AH32" s="17"/>
      <c r="AI32" s="20"/>
      <c r="AJ32" s="29"/>
      <c r="AK32" s="29"/>
      <c r="AL32" s="29"/>
      <c r="AM32" s="29"/>
      <c r="AN32" s="29"/>
      <c r="AO32" s="29"/>
      <c r="AP32" s="29"/>
      <c r="AQ32" s="29"/>
    </row>
    <row r="33" spans="1:43" x14ac:dyDescent="0.25">
      <c r="A33" s="25" t="s">
        <v>819</v>
      </c>
      <c r="B33" s="25" t="s">
        <v>820</v>
      </c>
      <c r="C33" s="4">
        <v>44703.708333333336</v>
      </c>
      <c r="D33" s="5" t="s">
        <v>832</v>
      </c>
      <c r="E33" s="6" t="s">
        <v>826</v>
      </c>
      <c r="F33" s="7">
        <v>4</v>
      </c>
      <c r="G33" s="6">
        <v>1</v>
      </c>
      <c r="H33" s="8">
        <v>9.8000000000000007</v>
      </c>
      <c r="I33" s="29"/>
      <c r="J33" s="17"/>
      <c r="K33" s="17"/>
      <c r="L33" s="18"/>
      <c r="M33" s="17"/>
      <c r="N33" s="17"/>
      <c r="O33" s="19"/>
      <c r="P33" s="17"/>
      <c r="Q33" s="20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</row>
    <row r="34" spans="1:43" x14ac:dyDescent="0.25">
      <c r="J34" s="17"/>
      <c r="K34" s="17"/>
      <c r="L34" s="18"/>
      <c r="M34" s="17"/>
      <c r="N34" s="17"/>
      <c r="O34" s="19"/>
      <c r="P34" s="17"/>
      <c r="Q34" s="20"/>
    </row>
    <row r="35" spans="1:43" x14ac:dyDescent="0.25">
      <c r="J35" s="17"/>
      <c r="K35" s="17"/>
      <c r="L35" s="18"/>
      <c r="M35" s="17"/>
      <c r="N35" s="17"/>
      <c r="O35" s="19"/>
      <c r="P35" s="17"/>
      <c r="Q35" s="20"/>
    </row>
    <row r="36" spans="1:43" x14ac:dyDescent="0.25">
      <c r="J36" s="17"/>
      <c r="K36" s="17"/>
      <c r="L36" s="18"/>
      <c r="M36" s="17"/>
      <c r="N36" s="17"/>
      <c r="O36" s="19"/>
      <c r="P36" s="17"/>
      <c r="Q36" s="20"/>
    </row>
  </sheetData>
  <conditionalFormatting sqref="I1">
    <cfRule type="cellIs" dxfId="17" priority="11" operator="lessThan">
      <formula>0</formula>
    </cfRule>
    <cfRule type="cellIs" dxfId="16" priority="12" operator="greaterThan">
      <formula>0</formula>
    </cfRule>
  </conditionalFormatting>
  <conditionalFormatting sqref="R1">
    <cfRule type="cellIs" dxfId="15" priority="9" operator="lessThan">
      <formula>0</formula>
    </cfRule>
    <cfRule type="cellIs" dxfId="14" priority="10" operator="greaterThan">
      <formula>0</formula>
    </cfRule>
  </conditionalFormatting>
  <conditionalFormatting sqref="AA1">
    <cfRule type="cellIs" dxfId="13" priority="7" operator="lessThan">
      <formula>0</formula>
    </cfRule>
    <cfRule type="cellIs" dxfId="12" priority="8" operator="greaterThan">
      <formula>0</formula>
    </cfRule>
  </conditionalFormatting>
  <conditionalFormatting sqref="AS1">
    <cfRule type="cellIs" dxfId="11" priority="3" operator="lessThan">
      <formula>0</formula>
    </cfRule>
    <cfRule type="cellIs" dxfId="10" priority="4" operator="greaterThan">
      <formula>0</formula>
    </cfRule>
  </conditionalFormatting>
  <conditionalFormatting sqref="AJ1">
    <cfRule type="cellIs" dxfId="9" priority="1" operator="lessThan">
      <formula>0</formula>
    </cfRule>
    <cfRule type="cellIs" dxfId="8" priority="2" operator="greaterThan">
      <formula>0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A6CAA-F1F2-49E9-B7CC-8FBDDD2C845D}">
  <sheetPr>
    <tabColor rgb="FFFFFF00"/>
  </sheetPr>
  <dimension ref="A1:I6"/>
  <sheetViews>
    <sheetView workbookViewId="0">
      <selection activeCell="A5" sqref="A5:B6"/>
    </sheetView>
  </sheetViews>
  <sheetFormatPr defaultRowHeight="15" x14ac:dyDescent="0.25"/>
  <cols>
    <col min="2" max="2" width="11.5703125" bestFit="1" customWidth="1"/>
    <col min="3" max="3" width="15.42578125" bestFit="1" customWidth="1"/>
    <col min="4" max="4" width="13.28515625" bestFit="1" customWidth="1"/>
    <col min="5" max="5" width="11.85546875" bestFit="1" customWidth="1"/>
    <col min="6" max="6" width="4.7109375" customWidth="1"/>
    <col min="7" max="7" width="3.85546875" customWidth="1"/>
  </cols>
  <sheetData>
    <row r="1" spans="1:9" x14ac:dyDescent="0.25">
      <c r="F1">
        <f>COUNT(G3:G999999)</f>
        <v>4</v>
      </c>
      <c r="G1">
        <f>SUM(G3:G999999)</f>
        <v>4</v>
      </c>
      <c r="H1" s="9">
        <f>(G1/F1)*100</f>
        <v>100</v>
      </c>
      <c r="I1" s="10">
        <f>SUM(H3:H999999)</f>
        <v>39.200000000000003</v>
      </c>
    </row>
    <row r="2" spans="1:9" x14ac:dyDescent="0.2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4" t="s">
        <v>7</v>
      </c>
    </row>
    <row r="3" spans="1:9" x14ac:dyDescent="0.25">
      <c r="A3" s="3" t="s">
        <v>819</v>
      </c>
      <c r="B3" s="3" t="s">
        <v>859</v>
      </c>
      <c r="C3" s="4">
        <v>44664.541666666664</v>
      </c>
      <c r="D3" s="5" t="s">
        <v>860</v>
      </c>
      <c r="E3" s="6" t="s">
        <v>861</v>
      </c>
      <c r="F3" s="7">
        <v>3.9</v>
      </c>
      <c r="G3" s="6">
        <v>1</v>
      </c>
      <c r="H3" s="8">
        <v>9.8000000000000007</v>
      </c>
    </row>
    <row r="4" spans="1:9" x14ac:dyDescent="0.25">
      <c r="A4" s="25" t="s">
        <v>819</v>
      </c>
      <c r="B4" s="25" t="s">
        <v>859</v>
      </c>
      <c r="C4" s="4">
        <v>44682.541666666664</v>
      </c>
      <c r="D4" s="5" t="s">
        <v>966</v>
      </c>
      <c r="E4" s="6" t="s">
        <v>967</v>
      </c>
      <c r="F4" s="7">
        <v>3.35</v>
      </c>
      <c r="G4" s="6">
        <v>1</v>
      </c>
      <c r="H4" s="8">
        <v>9.8000000000000007</v>
      </c>
    </row>
    <row r="5" spans="1:9" x14ac:dyDescent="0.25">
      <c r="A5" s="25" t="s">
        <v>819</v>
      </c>
      <c r="B5" s="25" t="s">
        <v>859</v>
      </c>
      <c r="C5" s="4">
        <v>44688.541666666664</v>
      </c>
      <c r="D5" s="5" t="s">
        <v>1022</v>
      </c>
      <c r="E5" s="6" t="s">
        <v>860</v>
      </c>
      <c r="F5" s="7">
        <v>3.5</v>
      </c>
      <c r="G5" s="6">
        <v>1</v>
      </c>
      <c r="H5" s="8">
        <v>9.8000000000000007</v>
      </c>
    </row>
    <row r="6" spans="1:9" x14ac:dyDescent="0.25">
      <c r="A6" s="25" t="s">
        <v>819</v>
      </c>
      <c r="B6" s="25" t="s">
        <v>859</v>
      </c>
      <c r="C6" s="4">
        <v>44688.541666666664</v>
      </c>
      <c r="D6" s="5" t="s">
        <v>1026</v>
      </c>
      <c r="E6" s="6" t="s">
        <v>1027</v>
      </c>
      <c r="F6" s="7">
        <v>4.7</v>
      </c>
      <c r="G6" s="6">
        <v>1</v>
      </c>
      <c r="H6" s="8">
        <v>9.8000000000000007</v>
      </c>
    </row>
  </sheetData>
  <conditionalFormatting sqref="I1">
    <cfRule type="cellIs" dxfId="7" priority="1" operator="lessThan">
      <formula>0</formula>
    </cfRule>
    <cfRule type="cellIs" dxfId="6" priority="2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09311-49DA-4EB7-B51D-48575769550D}">
  <sheetPr>
    <tabColor rgb="FFFFFF00"/>
  </sheetPr>
  <dimension ref="A1:I3"/>
  <sheetViews>
    <sheetView workbookViewId="0">
      <selection activeCell="A3" sqref="A3:H3"/>
    </sheetView>
  </sheetViews>
  <sheetFormatPr defaultRowHeight="15" x14ac:dyDescent="0.25"/>
  <cols>
    <col min="2" max="2" width="12.42578125" bestFit="1" customWidth="1"/>
    <col min="3" max="3" width="15.42578125" bestFit="1" customWidth="1"/>
    <col min="5" max="5" width="10.140625" bestFit="1" customWidth="1"/>
  </cols>
  <sheetData>
    <row r="1" spans="1:9" x14ac:dyDescent="0.25">
      <c r="F1">
        <f>COUNT(G3:G999999)</f>
        <v>1</v>
      </c>
      <c r="G1">
        <f>SUM(G3:G999999)</f>
        <v>1</v>
      </c>
      <c r="H1" s="9">
        <f>(G1/F1)*100</f>
        <v>100</v>
      </c>
      <c r="I1" s="10">
        <f>SUM(H3:H999999)</f>
        <v>9.8000000000000007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9" x14ac:dyDescent="0.25">
      <c r="A3" s="25" t="s">
        <v>1085</v>
      </c>
      <c r="B3" s="25" t="s">
        <v>89</v>
      </c>
      <c r="C3" s="4">
        <v>44689.625</v>
      </c>
      <c r="D3" s="6" t="s">
        <v>1086</v>
      </c>
      <c r="E3" s="5" t="s">
        <v>1087</v>
      </c>
      <c r="F3" s="7">
        <v>3.5</v>
      </c>
      <c r="G3" s="6">
        <v>1</v>
      </c>
      <c r="H3" s="8">
        <v>9.8000000000000007</v>
      </c>
    </row>
  </sheetData>
  <conditionalFormatting sqref="I1">
    <cfRule type="cellIs" dxfId="203" priority="1" operator="lessThan">
      <formula>0</formula>
    </cfRule>
    <cfRule type="cellIs" dxfId="202" priority="2" operator="greaterThan">
      <formula>0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244FC-7EAA-4DD4-95B5-67C64D487978}">
  <sheetPr>
    <tabColor rgb="FFFFFF00"/>
  </sheetPr>
  <dimension ref="A1:AA42"/>
  <sheetViews>
    <sheetView workbookViewId="0">
      <pane xSplit="8" ySplit="1" topLeftCell="J23" activePane="bottomRight" state="frozen"/>
      <selection pane="topRight" activeCell="I1" sqref="I1"/>
      <selection pane="bottomLeft" activeCell="A2" sqref="A2"/>
      <selection pane="bottomRight" activeCell="J42" sqref="J42:Q42"/>
    </sheetView>
  </sheetViews>
  <sheetFormatPr defaultRowHeight="15" x14ac:dyDescent="0.25"/>
  <cols>
    <col min="1" max="1" width="12.7109375" bestFit="1" customWidth="1"/>
    <col min="2" max="2" width="14.42578125" bestFit="1" customWidth="1"/>
    <col min="3" max="3" width="15.42578125" bestFit="1" customWidth="1"/>
    <col min="4" max="4" width="14.5703125" bestFit="1" customWidth="1"/>
    <col min="5" max="5" width="11.28515625" bestFit="1" customWidth="1"/>
    <col min="6" max="6" width="4.7109375" customWidth="1"/>
    <col min="7" max="7" width="3.85546875" customWidth="1"/>
    <col min="10" max="10" width="12.7109375" bestFit="1" customWidth="1"/>
    <col min="11" max="11" width="12.85546875" bestFit="1" customWidth="1"/>
    <col min="12" max="12" width="15.42578125" bestFit="1" customWidth="1"/>
    <col min="13" max="13" width="20.140625" bestFit="1" customWidth="1"/>
    <col min="14" max="14" width="18.28515625" bestFit="1" customWidth="1"/>
    <col min="15" max="15" width="5" customWidth="1"/>
    <col min="16" max="16" width="4.42578125" customWidth="1"/>
    <col min="19" max="19" width="9.85546875" bestFit="1" customWidth="1"/>
    <col min="20" max="20" width="14.42578125" bestFit="1" customWidth="1"/>
    <col min="21" max="21" width="15.42578125" bestFit="1" customWidth="1"/>
    <col min="22" max="22" width="13.85546875" bestFit="1" customWidth="1"/>
    <col min="23" max="23" width="16.42578125" bestFit="1" customWidth="1"/>
    <col min="24" max="24" width="5.85546875" customWidth="1"/>
    <col min="25" max="25" width="4.7109375" customWidth="1"/>
  </cols>
  <sheetData>
    <row r="1" spans="1:27" x14ac:dyDescent="0.25">
      <c r="F1">
        <f>COUNT(G3:G999999)</f>
        <v>5</v>
      </c>
      <c r="G1">
        <f>SUM(G3:G999999)</f>
        <v>3</v>
      </c>
      <c r="H1" s="9">
        <f>(G1/F1)*100</f>
        <v>60</v>
      </c>
      <c r="I1" s="10">
        <f>SUM(H3:H999999)</f>
        <v>-26.600000000000005</v>
      </c>
      <c r="O1">
        <f>COUNT(P3:P999999)</f>
        <v>40</v>
      </c>
      <c r="P1">
        <f>SUM(P2:P999999)</f>
        <v>32</v>
      </c>
      <c r="Q1" s="9">
        <f>(P1/O1)*100</f>
        <v>80</v>
      </c>
      <c r="R1" s="10">
        <f>SUM(Q3:Q999999)</f>
        <v>68.599999999999952</v>
      </c>
      <c r="X1">
        <f>COUNT(Y3:Y999999)</f>
        <v>17</v>
      </c>
      <c r="Y1">
        <f>SUM(Y3:Y999999)</f>
        <v>12</v>
      </c>
      <c r="Z1" s="9">
        <f>(Y1/X1)*100</f>
        <v>70.588235294117652</v>
      </c>
      <c r="AA1" s="10">
        <f>SUM(Z3:Z999999)</f>
        <v>-9.8999999999999879</v>
      </c>
    </row>
    <row r="2" spans="1:2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7</v>
      </c>
      <c r="S2" s="1" t="s">
        <v>0</v>
      </c>
      <c r="T2" s="1" t="s">
        <v>1</v>
      </c>
      <c r="U2" s="1" t="s">
        <v>2</v>
      </c>
      <c r="V2" s="1" t="s">
        <v>3</v>
      </c>
      <c r="W2" s="1" t="s">
        <v>4</v>
      </c>
      <c r="X2" s="1" t="s">
        <v>5</v>
      </c>
      <c r="Y2" s="1" t="s">
        <v>6</v>
      </c>
      <c r="Z2" s="2" t="s">
        <v>7</v>
      </c>
    </row>
    <row r="3" spans="1:27" x14ac:dyDescent="0.25">
      <c r="A3" s="3" t="s">
        <v>862</v>
      </c>
      <c r="B3" s="3" t="s">
        <v>117</v>
      </c>
      <c r="C3" s="4">
        <v>44667.958333333336</v>
      </c>
      <c r="D3" s="6" t="s">
        <v>863</v>
      </c>
      <c r="E3" s="5" t="s">
        <v>864</v>
      </c>
      <c r="F3" s="7">
        <v>4</v>
      </c>
      <c r="G3" s="6">
        <v>0</v>
      </c>
      <c r="H3" s="8">
        <v>-30</v>
      </c>
      <c r="J3" s="3" t="s">
        <v>866</v>
      </c>
      <c r="K3" s="3" t="s">
        <v>867</v>
      </c>
      <c r="L3" s="4">
        <v>44660.75</v>
      </c>
      <c r="M3" s="5" t="s">
        <v>868</v>
      </c>
      <c r="N3" s="6" t="s">
        <v>869</v>
      </c>
      <c r="O3" s="7">
        <v>3.25</v>
      </c>
      <c r="P3" s="6">
        <v>1</v>
      </c>
      <c r="Q3" s="8">
        <v>9.8000000000000007</v>
      </c>
      <c r="S3" s="3" t="s">
        <v>885</v>
      </c>
      <c r="T3" s="3" t="s">
        <v>117</v>
      </c>
      <c r="U3" s="4">
        <v>44658.958333333336</v>
      </c>
      <c r="V3" s="5" t="s">
        <v>886</v>
      </c>
      <c r="W3" s="6" t="s">
        <v>887</v>
      </c>
      <c r="X3" s="7">
        <v>3.35</v>
      </c>
      <c r="Y3" s="6">
        <v>0</v>
      </c>
      <c r="Z3" s="8">
        <v>-23.5</v>
      </c>
    </row>
    <row r="4" spans="1:27" x14ac:dyDescent="0.25">
      <c r="A4" s="3" t="s">
        <v>862</v>
      </c>
      <c r="B4" s="3" t="s">
        <v>117</v>
      </c>
      <c r="C4" s="4">
        <v>44677</v>
      </c>
      <c r="D4" s="5" t="s">
        <v>865</v>
      </c>
      <c r="E4" s="6" t="s">
        <v>863</v>
      </c>
      <c r="F4" s="7">
        <v>3.6</v>
      </c>
      <c r="G4" s="6">
        <v>0</v>
      </c>
      <c r="H4" s="8">
        <v>-26</v>
      </c>
      <c r="J4" s="3" t="s">
        <v>866</v>
      </c>
      <c r="K4" s="3" t="s">
        <v>867</v>
      </c>
      <c r="L4" s="4">
        <v>44660.875</v>
      </c>
      <c r="M4" s="5" t="s">
        <v>870</v>
      </c>
      <c r="N4" s="6" t="s">
        <v>871</v>
      </c>
      <c r="O4" s="7">
        <v>4.3</v>
      </c>
      <c r="P4" s="6">
        <v>1</v>
      </c>
      <c r="Q4" s="8">
        <v>9.8000000000000007</v>
      </c>
      <c r="S4" s="3" t="s">
        <v>885</v>
      </c>
      <c r="T4" s="3" t="s">
        <v>117</v>
      </c>
      <c r="U4" s="4">
        <v>44660.052083333336</v>
      </c>
      <c r="V4" s="5" t="s">
        <v>888</v>
      </c>
      <c r="W4" s="6" t="s">
        <v>889</v>
      </c>
      <c r="X4" s="7">
        <v>4.4000000000000004</v>
      </c>
      <c r="Y4" s="6">
        <v>1</v>
      </c>
      <c r="Z4" s="8">
        <v>9.8000000000000007</v>
      </c>
    </row>
    <row r="5" spans="1:27" x14ac:dyDescent="0.25">
      <c r="A5" s="25" t="s">
        <v>862</v>
      </c>
      <c r="B5" s="25" t="s">
        <v>117</v>
      </c>
      <c r="C5" s="4">
        <v>44695.020833333336</v>
      </c>
      <c r="D5" s="6" t="s">
        <v>1129</v>
      </c>
      <c r="E5" s="5" t="s">
        <v>864</v>
      </c>
      <c r="F5" s="7">
        <v>3.7</v>
      </c>
      <c r="G5" s="6">
        <v>1</v>
      </c>
      <c r="H5" s="8">
        <v>9.8000000000000007</v>
      </c>
      <c r="J5" s="3" t="s">
        <v>866</v>
      </c>
      <c r="K5" s="3" t="s">
        <v>867</v>
      </c>
      <c r="L5" s="4">
        <v>44661.041666666664</v>
      </c>
      <c r="M5" s="5" t="s">
        <v>872</v>
      </c>
      <c r="N5" s="6" t="s">
        <v>873</v>
      </c>
      <c r="O5" s="7">
        <v>4.0999999999999996</v>
      </c>
      <c r="P5" s="6">
        <v>0</v>
      </c>
      <c r="Q5" s="8">
        <v>-31</v>
      </c>
      <c r="S5" s="3" t="s">
        <v>885</v>
      </c>
      <c r="T5" s="3" t="s">
        <v>117</v>
      </c>
      <c r="U5" s="4">
        <v>44660.927083333336</v>
      </c>
      <c r="V5" s="6" t="s">
        <v>890</v>
      </c>
      <c r="W5" s="5" t="s">
        <v>891</v>
      </c>
      <c r="X5" s="7">
        <v>3.3</v>
      </c>
      <c r="Y5" s="6">
        <v>1</v>
      </c>
      <c r="Z5" s="8">
        <v>9.8000000000000007</v>
      </c>
    </row>
    <row r="6" spans="1:27" x14ac:dyDescent="0.25">
      <c r="A6" s="25" t="s">
        <v>862</v>
      </c>
      <c r="B6" s="25" t="s">
        <v>117</v>
      </c>
      <c r="C6" s="4">
        <v>44703.916666666664</v>
      </c>
      <c r="D6" s="6" t="s">
        <v>863</v>
      </c>
      <c r="E6" s="5" t="s">
        <v>1261</v>
      </c>
      <c r="F6" s="7">
        <v>3.9</v>
      </c>
      <c r="G6" s="6">
        <v>1</v>
      </c>
      <c r="H6" s="8">
        <v>9.8000000000000007</v>
      </c>
      <c r="J6" s="3" t="s">
        <v>866</v>
      </c>
      <c r="K6" s="3" t="s">
        <v>867</v>
      </c>
      <c r="L6" s="4">
        <v>44661.0625</v>
      </c>
      <c r="M6" s="5" t="s">
        <v>874</v>
      </c>
      <c r="N6" s="6" t="s">
        <v>875</v>
      </c>
      <c r="O6" s="7">
        <v>4.0999999999999996</v>
      </c>
      <c r="P6" s="6">
        <v>1</v>
      </c>
      <c r="Q6" s="8">
        <v>9.8000000000000007</v>
      </c>
      <c r="S6" s="3" t="s">
        <v>885</v>
      </c>
      <c r="T6" s="3" t="s">
        <v>117</v>
      </c>
      <c r="U6" s="4">
        <v>44667.927083333336</v>
      </c>
      <c r="V6" s="5" t="s">
        <v>892</v>
      </c>
      <c r="W6" s="6" t="s">
        <v>893</v>
      </c>
      <c r="X6" s="7">
        <v>3.35</v>
      </c>
      <c r="Y6" s="6">
        <v>1</v>
      </c>
      <c r="Z6" s="8">
        <v>9.8000000000000007</v>
      </c>
    </row>
    <row r="7" spans="1:27" x14ac:dyDescent="0.25">
      <c r="A7" s="25" t="s">
        <v>862</v>
      </c>
      <c r="B7" s="25" t="s">
        <v>117</v>
      </c>
      <c r="C7" s="4">
        <v>44710</v>
      </c>
      <c r="D7" s="5" t="s">
        <v>1269</v>
      </c>
      <c r="E7" s="6" t="s">
        <v>863</v>
      </c>
      <c r="F7" s="7">
        <v>4.8</v>
      </c>
      <c r="G7" s="6">
        <v>1</v>
      </c>
      <c r="H7" s="8">
        <v>9.8000000000000007</v>
      </c>
      <c r="J7" s="3" t="s">
        <v>866</v>
      </c>
      <c r="K7" s="3" t="s">
        <v>867</v>
      </c>
      <c r="L7" s="4">
        <v>44662.020833333336</v>
      </c>
      <c r="M7" s="5" t="s">
        <v>876</v>
      </c>
      <c r="N7" s="6" t="s">
        <v>877</v>
      </c>
      <c r="O7" s="7">
        <v>4.0999999999999996</v>
      </c>
      <c r="P7" s="6">
        <v>1</v>
      </c>
      <c r="Q7" s="8">
        <v>9.8000000000000007</v>
      </c>
      <c r="S7" s="3" t="s">
        <v>885</v>
      </c>
      <c r="T7" s="3" t="s">
        <v>117</v>
      </c>
      <c r="U7" s="4">
        <v>44673.020833333336</v>
      </c>
      <c r="V7" s="5" t="s">
        <v>894</v>
      </c>
      <c r="W7" s="6" t="s">
        <v>887</v>
      </c>
      <c r="X7" s="7">
        <v>3.25</v>
      </c>
      <c r="Y7" s="6">
        <v>0</v>
      </c>
      <c r="Z7" s="8">
        <v>-22.5</v>
      </c>
    </row>
    <row r="8" spans="1:27" x14ac:dyDescent="0.25">
      <c r="A8" s="17"/>
      <c r="B8" s="17"/>
      <c r="C8" s="18"/>
      <c r="D8" s="17"/>
      <c r="E8" s="17"/>
      <c r="F8" s="19"/>
      <c r="G8" s="17"/>
      <c r="H8" s="20"/>
      <c r="J8" s="3" t="s">
        <v>866</v>
      </c>
      <c r="K8" s="3" t="s">
        <v>867</v>
      </c>
      <c r="L8" s="4">
        <v>44667.833333333336</v>
      </c>
      <c r="M8" s="5" t="s">
        <v>871</v>
      </c>
      <c r="N8" s="6" t="s">
        <v>878</v>
      </c>
      <c r="O8" s="7">
        <v>4.2</v>
      </c>
      <c r="P8" s="6">
        <v>1</v>
      </c>
      <c r="Q8" s="8">
        <v>9.8000000000000007</v>
      </c>
      <c r="S8" s="3" t="s">
        <v>885</v>
      </c>
      <c r="T8" s="3" t="s">
        <v>117</v>
      </c>
      <c r="U8" s="4">
        <v>44674.052083333336</v>
      </c>
      <c r="V8" s="5" t="s">
        <v>886</v>
      </c>
      <c r="W8" s="6" t="s">
        <v>895</v>
      </c>
      <c r="X8" s="7">
        <v>3.4</v>
      </c>
      <c r="Y8" s="6">
        <v>1</v>
      </c>
      <c r="Z8" s="8">
        <v>9.8000000000000007</v>
      </c>
    </row>
    <row r="9" spans="1:27" x14ac:dyDescent="0.25">
      <c r="A9" s="17"/>
      <c r="B9" s="17"/>
      <c r="C9" s="18"/>
      <c r="D9" s="17"/>
      <c r="E9" s="17"/>
      <c r="F9" s="19"/>
      <c r="G9" s="17"/>
      <c r="H9" s="20"/>
      <c r="J9" s="3" t="s">
        <v>866</v>
      </c>
      <c r="K9" s="3" t="s">
        <v>867</v>
      </c>
      <c r="L9" s="4">
        <v>44667.958333333336</v>
      </c>
      <c r="M9" s="5" t="s">
        <v>874</v>
      </c>
      <c r="N9" s="6" t="s">
        <v>879</v>
      </c>
      <c r="O9" s="7">
        <v>3.9</v>
      </c>
      <c r="P9" s="6">
        <v>0</v>
      </c>
      <c r="Q9" s="8">
        <v>-29</v>
      </c>
      <c r="S9" s="3" t="s">
        <v>885</v>
      </c>
      <c r="T9" s="3" t="s">
        <v>117</v>
      </c>
      <c r="U9" s="4">
        <v>44674.927083333336</v>
      </c>
      <c r="V9" s="5" t="s">
        <v>888</v>
      </c>
      <c r="W9" s="6" t="s">
        <v>896</v>
      </c>
      <c r="X9" s="7">
        <v>3.5</v>
      </c>
      <c r="Y9" s="6">
        <v>1</v>
      </c>
      <c r="Z9" s="8">
        <v>9.8000000000000007</v>
      </c>
    </row>
    <row r="10" spans="1:27" x14ac:dyDescent="0.25">
      <c r="A10" s="17"/>
      <c r="B10" s="17"/>
      <c r="C10" s="18"/>
      <c r="D10" s="17"/>
      <c r="E10" s="17"/>
      <c r="F10" s="19"/>
      <c r="G10" s="17"/>
      <c r="H10" s="20"/>
      <c r="J10" s="3" t="s">
        <v>866</v>
      </c>
      <c r="K10" s="3" t="s">
        <v>867</v>
      </c>
      <c r="L10" s="4">
        <v>44668.020833333336</v>
      </c>
      <c r="M10" s="5" t="s">
        <v>880</v>
      </c>
      <c r="N10" s="6" t="s">
        <v>868</v>
      </c>
      <c r="O10" s="7">
        <v>3.85</v>
      </c>
      <c r="P10" s="6">
        <v>1</v>
      </c>
      <c r="Q10" s="8">
        <v>9.8000000000000007</v>
      </c>
      <c r="S10" s="25" t="s">
        <v>885</v>
      </c>
      <c r="T10" s="25" t="s">
        <v>117</v>
      </c>
      <c r="U10" s="4">
        <v>44681.020833333336</v>
      </c>
      <c r="V10" s="5" t="s">
        <v>938</v>
      </c>
      <c r="W10" s="6" t="s">
        <v>893</v>
      </c>
      <c r="X10" s="7">
        <v>3.4</v>
      </c>
      <c r="Y10" s="6">
        <v>1</v>
      </c>
      <c r="Z10" s="8">
        <v>9.8000000000000007</v>
      </c>
    </row>
    <row r="11" spans="1:27" x14ac:dyDescent="0.25">
      <c r="J11" s="3" t="s">
        <v>866</v>
      </c>
      <c r="K11" s="3" t="s">
        <v>867</v>
      </c>
      <c r="L11" s="4">
        <v>44668.125</v>
      </c>
      <c r="M11" s="5" t="s">
        <v>881</v>
      </c>
      <c r="N11" s="6" t="s">
        <v>882</v>
      </c>
      <c r="O11" s="7">
        <v>4.0999999999999996</v>
      </c>
      <c r="P11" s="6">
        <v>1</v>
      </c>
      <c r="Q11" s="8">
        <v>9.8000000000000007</v>
      </c>
      <c r="S11" s="25" t="s">
        <v>885</v>
      </c>
      <c r="T11" s="25" t="s">
        <v>117</v>
      </c>
      <c r="U11" s="4">
        <v>44687.927083333336</v>
      </c>
      <c r="V11" s="5" t="s">
        <v>888</v>
      </c>
      <c r="W11" s="6" t="s">
        <v>887</v>
      </c>
      <c r="X11" s="7">
        <v>3.4</v>
      </c>
      <c r="Y11" s="6">
        <v>1</v>
      </c>
      <c r="Z11" s="8">
        <v>9.8000000000000007</v>
      </c>
    </row>
    <row r="12" spans="1:27" x14ac:dyDescent="0.25">
      <c r="J12" s="3" t="s">
        <v>866</v>
      </c>
      <c r="K12" s="3" t="s">
        <v>867</v>
      </c>
      <c r="L12" s="4">
        <v>44674.916666666664</v>
      </c>
      <c r="M12" s="5" t="s">
        <v>877</v>
      </c>
      <c r="N12" s="6" t="s">
        <v>869</v>
      </c>
      <c r="O12" s="7">
        <v>3.8</v>
      </c>
      <c r="P12" s="6">
        <v>1</v>
      </c>
      <c r="Q12" s="8">
        <v>9.8000000000000007</v>
      </c>
      <c r="S12" s="25" t="s">
        <v>885</v>
      </c>
      <c r="T12" s="25" t="s">
        <v>117</v>
      </c>
      <c r="U12" s="4">
        <v>44695.020833333336</v>
      </c>
      <c r="V12" s="5" t="s">
        <v>891</v>
      </c>
      <c r="W12" s="6" t="s">
        <v>892</v>
      </c>
      <c r="X12" s="7">
        <v>3.7</v>
      </c>
      <c r="Y12" s="6">
        <v>0</v>
      </c>
      <c r="Z12" s="8">
        <v>-27</v>
      </c>
    </row>
    <row r="13" spans="1:27" x14ac:dyDescent="0.25">
      <c r="J13" s="3" t="s">
        <v>866</v>
      </c>
      <c r="K13" s="3" t="s">
        <v>867</v>
      </c>
      <c r="L13" s="4">
        <v>44675.0625</v>
      </c>
      <c r="M13" s="5" t="s">
        <v>876</v>
      </c>
      <c r="N13" s="6" t="s">
        <v>878</v>
      </c>
      <c r="O13" s="7">
        <v>4.4000000000000004</v>
      </c>
      <c r="P13" s="6">
        <v>1</v>
      </c>
      <c r="Q13" s="8">
        <v>9.8000000000000007</v>
      </c>
      <c r="S13" s="25" t="s">
        <v>885</v>
      </c>
      <c r="T13" s="25" t="s">
        <v>117</v>
      </c>
      <c r="U13" s="4">
        <v>44702.020833333336</v>
      </c>
      <c r="V13" s="5" t="s">
        <v>888</v>
      </c>
      <c r="W13" s="6" t="s">
        <v>893</v>
      </c>
      <c r="X13" s="7">
        <v>3.85</v>
      </c>
      <c r="Y13" s="6">
        <v>0</v>
      </c>
      <c r="Z13" s="8">
        <v>-28.5</v>
      </c>
    </row>
    <row r="14" spans="1:27" x14ac:dyDescent="0.25">
      <c r="J14" s="3" t="s">
        <v>866</v>
      </c>
      <c r="K14" s="3" t="s">
        <v>867</v>
      </c>
      <c r="L14" s="4">
        <v>44675.125</v>
      </c>
      <c r="M14" s="5" t="s">
        <v>879</v>
      </c>
      <c r="N14" s="6" t="s">
        <v>872</v>
      </c>
      <c r="O14" s="7">
        <v>4.0999999999999996</v>
      </c>
      <c r="P14" s="6">
        <v>0</v>
      </c>
      <c r="Q14" s="8">
        <v>-31</v>
      </c>
      <c r="S14" s="25" t="s">
        <v>885</v>
      </c>
      <c r="T14" s="25" t="s">
        <v>117</v>
      </c>
      <c r="U14" s="4">
        <v>44702.927083333336</v>
      </c>
      <c r="V14" s="6" t="s">
        <v>889</v>
      </c>
      <c r="W14" s="5" t="s">
        <v>1244</v>
      </c>
      <c r="X14" s="7">
        <v>3.3</v>
      </c>
      <c r="Y14" s="6">
        <v>1</v>
      </c>
      <c r="Z14" s="8">
        <v>9.8000000000000007</v>
      </c>
    </row>
    <row r="15" spans="1:27" x14ac:dyDescent="0.25">
      <c r="J15" s="3" t="s">
        <v>866</v>
      </c>
      <c r="K15" s="3" t="s">
        <v>867</v>
      </c>
      <c r="L15" s="4">
        <v>44675.916666666664</v>
      </c>
      <c r="M15" s="6" t="s">
        <v>883</v>
      </c>
      <c r="N15" s="5" t="s">
        <v>884</v>
      </c>
      <c r="O15" s="7">
        <v>4.2</v>
      </c>
      <c r="P15" s="6">
        <v>1</v>
      </c>
      <c r="Q15" s="8">
        <v>9.8000000000000007</v>
      </c>
      <c r="S15" s="25" t="s">
        <v>885</v>
      </c>
      <c r="T15" s="25" t="s">
        <v>117</v>
      </c>
      <c r="U15" s="4">
        <v>44703.020833333336</v>
      </c>
      <c r="V15" s="6" t="s">
        <v>1247</v>
      </c>
      <c r="W15" s="5" t="s">
        <v>891</v>
      </c>
      <c r="X15" s="7">
        <v>3.5</v>
      </c>
      <c r="Y15" s="6">
        <v>1</v>
      </c>
      <c r="Z15" s="8">
        <v>9.8000000000000007</v>
      </c>
    </row>
    <row r="16" spans="1:27" x14ac:dyDescent="0.25">
      <c r="J16" s="25" t="s">
        <v>866</v>
      </c>
      <c r="K16" s="25" t="s">
        <v>867</v>
      </c>
      <c r="L16" s="4">
        <v>44681.833333333336</v>
      </c>
      <c r="M16" s="5" t="s">
        <v>873</v>
      </c>
      <c r="N16" s="6" t="s">
        <v>883</v>
      </c>
      <c r="O16" s="7">
        <v>4.5</v>
      </c>
      <c r="P16" s="6">
        <v>1</v>
      </c>
      <c r="Q16" s="8">
        <v>9.8000000000000007</v>
      </c>
      <c r="S16" s="25" t="s">
        <v>885</v>
      </c>
      <c r="T16" s="25" t="s">
        <v>117</v>
      </c>
      <c r="U16" s="4">
        <v>44703.833333333336</v>
      </c>
      <c r="V16" s="5" t="s">
        <v>895</v>
      </c>
      <c r="W16" s="6" t="s">
        <v>887</v>
      </c>
      <c r="X16" s="7">
        <v>3.6</v>
      </c>
      <c r="Y16" s="6">
        <v>0</v>
      </c>
      <c r="Z16" s="8">
        <v>-26</v>
      </c>
    </row>
    <row r="17" spans="10:26" x14ac:dyDescent="0.25">
      <c r="J17" s="25" t="s">
        <v>866</v>
      </c>
      <c r="K17" s="25" t="s">
        <v>867</v>
      </c>
      <c r="L17" s="4">
        <v>44682.020833333336</v>
      </c>
      <c r="M17" s="5" t="s">
        <v>971</v>
      </c>
      <c r="N17" s="6" t="s">
        <v>882</v>
      </c>
      <c r="O17" s="7">
        <v>4.9000000000000004</v>
      </c>
      <c r="P17" s="6">
        <v>1</v>
      </c>
      <c r="Q17" s="8">
        <v>9.8000000000000007</v>
      </c>
      <c r="S17" s="25" t="s">
        <v>885</v>
      </c>
      <c r="T17" s="25" t="s">
        <v>117</v>
      </c>
      <c r="U17" s="4">
        <v>44710.020833333336</v>
      </c>
      <c r="V17" s="5" t="s">
        <v>891</v>
      </c>
      <c r="W17" s="6" t="s">
        <v>888</v>
      </c>
      <c r="X17" s="7">
        <v>3.7</v>
      </c>
      <c r="Y17" s="6">
        <v>1</v>
      </c>
      <c r="Z17" s="8">
        <v>9.8000000000000007</v>
      </c>
    </row>
    <row r="18" spans="10:26" x14ac:dyDescent="0.25">
      <c r="J18" s="25" t="s">
        <v>866</v>
      </c>
      <c r="K18" s="25" t="s">
        <v>867</v>
      </c>
      <c r="L18" s="4">
        <v>44683.125</v>
      </c>
      <c r="M18" s="5" t="s">
        <v>884</v>
      </c>
      <c r="N18" s="6" t="s">
        <v>877</v>
      </c>
      <c r="O18" s="7">
        <v>5</v>
      </c>
      <c r="P18" s="6">
        <v>1</v>
      </c>
      <c r="Q18" s="8">
        <v>9.8000000000000007</v>
      </c>
      <c r="S18" s="25" t="s">
        <v>885</v>
      </c>
      <c r="T18" s="25" t="s">
        <v>117</v>
      </c>
      <c r="U18" s="4">
        <v>44710.833333333336</v>
      </c>
      <c r="V18" s="5" t="s">
        <v>1244</v>
      </c>
      <c r="W18" s="6" t="s">
        <v>896</v>
      </c>
      <c r="X18" s="7">
        <v>3.5</v>
      </c>
      <c r="Y18" s="6">
        <v>1</v>
      </c>
      <c r="Z18" s="8">
        <v>9.8000000000000007</v>
      </c>
    </row>
    <row r="19" spans="10:26" x14ac:dyDescent="0.25">
      <c r="J19" s="25" t="s">
        <v>866</v>
      </c>
      <c r="K19" s="25" t="s">
        <v>867</v>
      </c>
      <c r="L19" s="4">
        <v>44686.020833333336</v>
      </c>
      <c r="M19" s="5" t="s">
        <v>883</v>
      </c>
      <c r="N19" s="6" t="s">
        <v>873</v>
      </c>
      <c r="O19" s="7">
        <v>4.2</v>
      </c>
      <c r="P19" s="6">
        <v>1</v>
      </c>
      <c r="Q19" s="8">
        <v>9.8000000000000007</v>
      </c>
      <c r="S19" s="25" t="s">
        <v>885</v>
      </c>
      <c r="T19" s="25" t="s">
        <v>117</v>
      </c>
      <c r="U19" s="4">
        <v>44745.010416666664</v>
      </c>
      <c r="V19" s="5" t="s">
        <v>1244</v>
      </c>
      <c r="W19" s="6" t="s">
        <v>889</v>
      </c>
      <c r="X19" s="7">
        <v>4.0999999999999996</v>
      </c>
      <c r="Y19" s="6">
        <v>1</v>
      </c>
      <c r="Z19" s="8">
        <v>9.8000000000000007</v>
      </c>
    </row>
    <row r="20" spans="10:26" x14ac:dyDescent="0.25">
      <c r="J20" s="25" t="s">
        <v>866</v>
      </c>
      <c r="K20" s="25" t="s">
        <v>867</v>
      </c>
      <c r="L20" s="4">
        <v>44688.875</v>
      </c>
      <c r="M20" s="5" t="s">
        <v>871</v>
      </c>
      <c r="N20" s="6" t="s">
        <v>868</v>
      </c>
      <c r="O20" s="7">
        <v>3.9</v>
      </c>
      <c r="P20" s="6">
        <v>1</v>
      </c>
      <c r="Q20" s="8">
        <v>9.8000000000000007</v>
      </c>
    </row>
    <row r="21" spans="10:26" x14ac:dyDescent="0.25">
      <c r="J21" s="25" t="s">
        <v>866</v>
      </c>
      <c r="K21" s="25" t="s">
        <v>867</v>
      </c>
      <c r="L21" s="4">
        <v>44689.020833333336</v>
      </c>
      <c r="M21" s="5" t="s">
        <v>971</v>
      </c>
      <c r="N21" s="6" t="s">
        <v>880</v>
      </c>
      <c r="O21" s="7">
        <v>3.65</v>
      </c>
      <c r="P21" s="6">
        <v>0</v>
      </c>
      <c r="Q21" s="8">
        <v>-26.5</v>
      </c>
    </row>
    <row r="22" spans="10:26" x14ac:dyDescent="0.25">
      <c r="J22" s="25" t="s">
        <v>866</v>
      </c>
      <c r="K22" s="25" t="s">
        <v>867</v>
      </c>
      <c r="L22" s="4">
        <v>44689.041666666664</v>
      </c>
      <c r="M22" s="5" t="s">
        <v>877</v>
      </c>
      <c r="N22" s="6" t="s">
        <v>883</v>
      </c>
      <c r="O22" s="7">
        <v>4.5999999999999996</v>
      </c>
      <c r="P22" s="6">
        <v>1</v>
      </c>
      <c r="Q22" s="8">
        <v>9.8000000000000007</v>
      </c>
    </row>
    <row r="23" spans="10:26" x14ac:dyDescent="0.25">
      <c r="J23" s="25" t="s">
        <v>866</v>
      </c>
      <c r="K23" s="25" t="s">
        <v>867</v>
      </c>
      <c r="L23" s="4">
        <v>44689.875</v>
      </c>
      <c r="M23" s="5" t="s">
        <v>878</v>
      </c>
      <c r="N23" s="6" t="s">
        <v>873</v>
      </c>
      <c r="O23" s="7">
        <v>3.75</v>
      </c>
      <c r="P23" s="6">
        <v>1</v>
      </c>
      <c r="Q23" s="8">
        <v>9.8000000000000007</v>
      </c>
    </row>
    <row r="24" spans="10:26" x14ac:dyDescent="0.25">
      <c r="J24" s="25" t="s">
        <v>866</v>
      </c>
      <c r="K24" s="25" t="s">
        <v>867</v>
      </c>
      <c r="L24" s="4">
        <v>44696.875</v>
      </c>
      <c r="M24" s="5" t="s">
        <v>881</v>
      </c>
      <c r="N24" s="6" t="s">
        <v>877</v>
      </c>
      <c r="O24" s="7">
        <v>4.0999999999999996</v>
      </c>
      <c r="P24" s="6">
        <v>1</v>
      </c>
      <c r="Q24" s="8">
        <v>9.8000000000000007</v>
      </c>
    </row>
    <row r="25" spans="10:26" x14ac:dyDescent="0.25">
      <c r="J25" s="25" t="s">
        <v>866</v>
      </c>
      <c r="K25" s="25" t="s">
        <v>867</v>
      </c>
      <c r="L25" s="4">
        <v>44700.020833333336</v>
      </c>
      <c r="M25" s="5" t="s">
        <v>870</v>
      </c>
      <c r="N25" s="6" t="s">
        <v>869</v>
      </c>
      <c r="O25" s="7">
        <v>4.4000000000000004</v>
      </c>
      <c r="P25" s="6">
        <v>0</v>
      </c>
      <c r="Q25" s="8">
        <v>-34</v>
      </c>
    </row>
    <row r="26" spans="10:26" x14ac:dyDescent="0.25">
      <c r="J26" s="25" t="s">
        <v>866</v>
      </c>
      <c r="K26" s="25" t="s">
        <v>867</v>
      </c>
      <c r="L26" s="4">
        <v>44700.145833333336</v>
      </c>
      <c r="M26" s="5" t="s">
        <v>875</v>
      </c>
      <c r="N26" s="6" t="s">
        <v>879</v>
      </c>
      <c r="O26" s="7">
        <v>3.9</v>
      </c>
      <c r="P26" s="6">
        <v>1</v>
      </c>
      <c r="Q26" s="8">
        <v>9.8000000000000007</v>
      </c>
    </row>
    <row r="27" spans="10:26" x14ac:dyDescent="0.25">
      <c r="J27" s="25" t="s">
        <v>866</v>
      </c>
      <c r="K27" s="25" t="s">
        <v>867</v>
      </c>
      <c r="L27" s="4">
        <v>44702.854166666664</v>
      </c>
      <c r="M27" s="5" t="s">
        <v>880</v>
      </c>
      <c r="N27" s="6" t="s">
        <v>884</v>
      </c>
      <c r="O27" s="7">
        <v>4.3</v>
      </c>
      <c r="P27" s="6">
        <v>1</v>
      </c>
      <c r="Q27" s="8">
        <v>9.8000000000000007</v>
      </c>
    </row>
    <row r="28" spans="10:26" x14ac:dyDescent="0.25">
      <c r="J28" s="25" t="s">
        <v>866</v>
      </c>
      <c r="K28" s="25" t="s">
        <v>867</v>
      </c>
      <c r="L28" s="4">
        <v>44703.875</v>
      </c>
      <c r="M28" s="5" t="s">
        <v>871</v>
      </c>
      <c r="N28" s="6" t="s">
        <v>872</v>
      </c>
      <c r="O28" s="7">
        <v>4.2</v>
      </c>
      <c r="P28" s="6">
        <v>1</v>
      </c>
      <c r="Q28" s="8">
        <v>9.8000000000000007</v>
      </c>
    </row>
    <row r="29" spans="10:26" x14ac:dyDescent="0.25">
      <c r="J29" s="25" t="s">
        <v>866</v>
      </c>
      <c r="K29" s="25" t="s">
        <v>867</v>
      </c>
      <c r="L29" s="4">
        <v>44704.041666666664</v>
      </c>
      <c r="M29" s="5" t="s">
        <v>876</v>
      </c>
      <c r="N29" s="6" t="s">
        <v>868</v>
      </c>
      <c r="O29" s="7">
        <v>3.9</v>
      </c>
      <c r="P29" s="6">
        <v>0</v>
      </c>
      <c r="Q29" s="8">
        <v>-29</v>
      </c>
    </row>
    <row r="30" spans="10:26" x14ac:dyDescent="0.25">
      <c r="J30" s="25" t="s">
        <v>866</v>
      </c>
      <c r="K30" s="25" t="s">
        <v>867</v>
      </c>
      <c r="L30" s="4">
        <v>44704.041666666664</v>
      </c>
      <c r="M30" s="5" t="s">
        <v>1263</v>
      </c>
      <c r="N30" s="6" t="s">
        <v>874</v>
      </c>
      <c r="O30" s="7">
        <v>4.0999999999999996</v>
      </c>
      <c r="P30" s="6">
        <v>1</v>
      </c>
      <c r="Q30" s="8">
        <v>9.8000000000000007</v>
      </c>
    </row>
    <row r="31" spans="10:26" x14ac:dyDescent="0.25">
      <c r="J31" s="25" t="s">
        <v>866</v>
      </c>
      <c r="K31" s="25" t="s">
        <v>867</v>
      </c>
      <c r="L31" s="4">
        <v>44710.020833333336</v>
      </c>
      <c r="M31" s="5" t="s">
        <v>871</v>
      </c>
      <c r="N31" s="6" t="s">
        <v>883</v>
      </c>
      <c r="O31" s="7">
        <v>4.2</v>
      </c>
      <c r="P31" s="6">
        <v>1</v>
      </c>
      <c r="Q31" s="8">
        <v>9.8000000000000007</v>
      </c>
    </row>
    <row r="32" spans="10:26" x14ac:dyDescent="0.25">
      <c r="J32" s="25" t="s">
        <v>866</v>
      </c>
      <c r="K32" s="25" t="s">
        <v>867</v>
      </c>
      <c r="L32" s="4">
        <v>44710.104166666664</v>
      </c>
      <c r="M32" s="5" t="s">
        <v>872</v>
      </c>
      <c r="N32" s="6" t="s">
        <v>874</v>
      </c>
      <c r="O32" s="7">
        <v>3.7</v>
      </c>
      <c r="P32" s="6">
        <v>1</v>
      </c>
      <c r="Q32" s="8">
        <v>9.8000000000000007</v>
      </c>
    </row>
    <row r="33" spans="10:17" x14ac:dyDescent="0.25">
      <c r="J33" s="25" t="s">
        <v>866</v>
      </c>
      <c r="K33" s="25" t="s">
        <v>867</v>
      </c>
      <c r="L33" s="4">
        <v>44738.041666666664</v>
      </c>
      <c r="M33" s="5" t="s">
        <v>874</v>
      </c>
      <c r="N33" s="6" t="s">
        <v>869</v>
      </c>
      <c r="O33" s="7">
        <v>3.65</v>
      </c>
      <c r="P33" s="6">
        <v>1</v>
      </c>
      <c r="Q33" s="8">
        <v>9.8000000000000007</v>
      </c>
    </row>
    <row r="34" spans="10:17" x14ac:dyDescent="0.25">
      <c r="J34" s="25" t="s">
        <v>866</v>
      </c>
      <c r="K34" s="25" t="s">
        <v>867</v>
      </c>
      <c r="L34" s="4">
        <v>44738.125</v>
      </c>
      <c r="M34" s="5" t="s">
        <v>872</v>
      </c>
      <c r="N34" s="6" t="s">
        <v>880</v>
      </c>
      <c r="O34" s="7">
        <v>3.95</v>
      </c>
      <c r="P34" s="6">
        <v>0</v>
      </c>
      <c r="Q34" s="8">
        <v>-29.5</v>
      </c>
    </row>
    <row r="35" spans="10:17" x14ac:dyDescent="0.25">
      <c r="J35" s="25" t="s">
        <v>866</v>
      </c>
      <c r="K35" s="25" t="s">
        <v>867</v>
      </c>
      <c r="L35" s="4">
        <v>44738.833333333336</v>
      </c>
      <c r="M35" s="5" t="s">
        <v>884</v>
      </c>
      <c r="N35" s="6" t="s">
        <v>870</v>
      </c>
      <c r="O35" s="7">
        <v>3.95</v>
      </c>
      <c r="P35" s="6">
        <v>1</v>
      </c>
      <c r="Q35" s="8">
        <v>9.8000000000000007</v>
      </c>
    </row>
    <row r="36" spans="10:17" x14ac:dyDescent="0.25">
      <c r="J36" s="25" t="s">
        <v>866</v>
      </c>
      <c r="K36" s="25" t="s">
        <v>867</v>
      </c>
      <c r="L36" s="4">
        <v>44742.125</v>
      </c>
      <c r="M36" s="5" t="s">
        <v>881</v>
      </c>
      <c r="N36" s="6" t="s">
        <v>871</v>
      </c>
      <c r="O36" s="7">
        <v>3.8</v>
      </c>
      <c r="P36" s="6">
        <v>1</v>
      </c>
      <c r="Q36" s="8">
        <v>9.8000000000000007</v>
      </c>
    </row>
    <row r="37" spans="10:17" x14ac:dyDescent="0.25">
      <c r="J37" s="25" t="s">
        <v>866</v>
      </c>
      <c r="K37" s="25" t="s">
        <v>867</v>
      </c>
      <c r="L37" s="4">
        <v>44742.145833333336</v>
      </c>
      <c r="M37" s="5" t="s">
        <v>879</v>
      </c>
      <c r="N37" s="6" t="s">
        <v>874</v>
      </c>
      <c r="O37" s="7">
        <v>4.2</v>
      </c>
      <c r="P37" s="6">
        <v>1</v>
      </c>
      <c r="Q37" s="8">
        <v>9.8000000000000007</v>
      </c>
    </row>
    <row r="38" spans="10:17" x14ac:dyDescent="0.25">
      <c r="J38" s="25" t="s">
        <v>866</v>
      </c>
      <c r="K38" s="25" t="s">
        <v>867</v>
      </c>
      <c r="L38" s="4">
        <v>44742.145833333336</v>
      </c>
      <c r="M38" s="5" t="s">
        <v>1263</v>
      </c>
      <c r="N38" s="6" t="s">
        <v>877</v>
      </c>
      <c r="O38" s="7">
        <v>4.4000000000000004</v>
      </c>
      <c r="P38" s="6">
        <v>1</v>
      </c>
      <c r="Q38" s="8">
        <v>9.8000000000000007</v>
      </c>
    </row>
    <row r="39" spans="10:17" x14ac:dyDescent="0.25">
      <c r="J39" s="25" t="s">
        <v>866</v>
      </c>
      <c r="K39" s="25" t="s">
        <v>867</v>
      </c>
      <c r="L39" s="4">
        <v>44745.125</v>
      </c>
      <c r="M39" s="6" t="s">
        <v>878</v>
      </c>
      <c r="N39" s="5" t="s">
        <v>884</v>
      </c>
      <c r="O39" s="7">
        <v>3.95</v>
      </c>
      <c r="P39" s="6">
        <v>1</v>
      </c>
      <c r="Q39" s="8">
        <v>9.8000000000000007</v>
      </c>
    </row>
    <row r="40" spans="10:17" x14ac:dyDescent="0.25">
      <c r="J40" s="25" t="s">
        <v>866</v>
      </c>
      <c r="K40" s="25" t="s">
        <v>867</v>
      </c>
      <c r="L40" s="4">
        <v>44746.020833333336</v>
      </c>
      <c r="M40" s="5" t="s">
        <v>971</v>
      </c>
      <c r="N40" s="6" t="s">
        <v>883</v>
      </c>
      <c r="O40" s="7">
        <v>4.5</v>
      </c>
      <c r="P40" s="6">
        <v>0</v>
      </c>
      <c r="Q40" s="8">
        <v>-35</v>
      </c>
    </row>
    <row r="41" spans="10:17" x14ac:dyDescent="0.25">
      <c r="J41" s="25" t="s">
        <v>866</v>
      </c>
      <c r="K41" s="25" t="s">
        <v>867</v>
      </c>
      <c r="L41" s="4">
        <v>44746.083333333336</v>
      </c>
      <c r="M41" s="5" t="s">
        <v>875</v>
      </c>
      <c r="N41" s="6" t="s">
        <v>869</v>
      </c>
      <c r="O41" s="7">
        <v>3.95</v>
      </c>
      <c r="P41" s="6">
        <v>1</v>
      </c>
      <c r="Q41" s="8">
        <v>9.8000000000000007</v>
      </c>
    </row>
    <row r="42" spans="10:17" x14ac:dyDescent="0.25">
      <c r="J42" s="25" t="s">
        <v>866</v>
      </c>
      <c r="K42" s="25" t="s">
        <v>867</v>
      </c>
      <c r="L42" s="4">
        <v>44747.145833333336</v>
      </c>
      <c r="M42" s="5" t="s">
        <v>1263</v>
      </c>
      <c r="N42" s="6" t="s">
        <v>871</v>
      </c>
      <c r="O42" s="7">
        <v>4.3</v>
      </c>
      <c r="P42" s="6">
        <v>1</v>
      </c>
      <c r="Q42" s="8">
        <v>9.8000000000000007</v>
      </c>
    </row>
  </sheetData>
  <conditionalFormatting sqref="I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R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AA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F0F10-F437-48D9-8BEF-5EE0B6B8BC6F}">
  <sheetPr>
    <tabColor rgb="FFFFFF00"/>
  </sheetPr>
  <dimension ref="A1:I5"/>
  <sheetViews>
    <sheetView topLeftCell="A7" workbookViewId="0">
      <selection activeCell="E13" sqref="E13"/>
    </sheetView>
  </sheetViews>
  <sheetFormatPr defaultRowHeight="15" x14ac:dyDescent="0.25"/>
  <cols>
    <col min="2" max="2" width="15.28515625" bestFit="1" customWidth="1"/>
    <col min="3" max="3" width="15.42578125" bestFit="1" customWidth="1"/>
    <col min="4" max="4" width="9.28515625" bestFit="1" customWidth="1"/>
    <col min="5" max="5" width="15" bestFit="1" customWidth="1"/>
    <col min="6" max="6" width="5.140625" customWidth="1"/>
    <col min="7" max="7" width="4.85546875" customWidth="1"/>
  </cols>
  <sheetData>
    <row r="1" spans="1:9" x14ac:dyDescent="0.25">
      <c r="F1">
        <f>COUNT(G3:G999999)</f>
        <v>3</v>
      </c>
      <c r="G1">
        <f>SUM(G3:G999999)</f>
        <v>2</v>
      </c>
      <c r="H1" s="9">
        <f>(G1/F1)*100</f>
        <v>66.666666666666657</v>
      </c>
      <c r="I1" s="10">
        <f>SUM(H3:H999999)</f>
        <v>-8.8999999999999986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9" x14ac:dyDescent="0.25">
      <c r="A3" s="3" t="s">
        <v>68</v>
      </c>
      <c r="B3" s="3" t="s">
        <v>69</v>
      </c>
      <c r="C3" s="4">
        <v>44660.822916666664</v>
      </c>
      <c r="D3" s="5" t="s">
        <v>70</v>
      </c>
      <c r="E3" s="6" t="s">
        <v>71</v>
      </c>
      <c r="F3" s="7">
        <v>3.85</v>
      </c>
      <c r="G3" s="6">
        <v>0</v>
      </c>
      <c r="H3" s="8">
        <v>-28.5</v>
      </c>
    </row>
    <row r="4" spans="1:9" x14ac:dyDescent="0.25">
      <c r="A4" s="3" t="s">
        <v>68</v>
      </c>
      <c r="B4" s="3" t="s">
        <v>69</v>
      </c>
      <c r="C4" s="4">
        <v>44661.729166666664</v>
      </c>
      <c r="D4" s="5" t="s">
        <v>72</v>
      </c>
      <c r="E4" s="6" t="s">
        <v>73</v>
      </c>
      <c r="F4" s="7">
        <v>5</v>
      </c>
      <c r="G4" s="6">
        <v>1</v>
      </c>
      <c r="H4" s="8">
        <v>9.8000000000000007</v>
      </c>
    </row>
    <row r="5" spans="1:9" x14ac:dyDescent="0.25">
      <c r="A5" s="3" t="s">
        <v>68</v>
      </c>
      <c r="B5" s="3" t="s">
        <v>69</v>
      </c>
      <c r="C5" s="4">
        <v>44661.729166666664</v>
      </c>
      <c r="D5" s="5" t="s">
        <v>74</v>
      </c>
      <c r="E5" s="6" t="s">
        <v>75</v>
      </c>
      <c r="F5" s="7">
        <v>4</v>
      </c>
      <c r="G5" s="6">
        <v>1</v>
      </c>
      <c r="H5" s="8">
        <v>9.8000000000000007</v>
      </c>
    </row>
  </sheetData>
  <conditionalFormatting sqref="I1">
    <cfRule type="cellIs" dxfId="201" priority="1" operator="lessThan">
      <formula>0</formula>
    </cfRule>
    <cfRule type="cellIs" dxfId="200" priority="2" operator="greater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1860B-A06C-4BC4-9B0B-469201531157}">
  <sheetPr>
    <tabColor rgb="FFFFFF00"/>
  </sheetPr>
  <dimension ref="A1:R20"/>
  <sheetViews>
    <sheetView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20" sqref="A20:H20"/>
    </sheetView>
  </sheetViews>
  <sheetFormatPr defaultRowHeight="15" x14ac:dyDescent="0.25"/>
  <cols>
    <col min="2" max="2" width="17.42578125" bestFit="1" customWidth="1"/>
    <col min="3" max="3" width="15.42578125" bestFit="1" customWidth="1"/>
    <col min="4" max="5" width="18.5703125" bestFit="1" customWidth="1"/>
    <col min="6" max="6" width="4.85546875" customWidth="1"/>
    <col min="7" max="7" width="4.7109375" customWidth="1"/>
    <col min="10" max="10" width="20.140625" bestFit="1" customWidth="1"/>
    <col min="11" max="11" width="12.85546875" bestFit="1" customWidth="1"/>
    <col min="12" max="12" width="15.42578125" bestFit="1" customWidth="1"/>
    <col min="13" max="13" width="9.5703125" bestFit="1" customWidth="1"/>
    <col min="15" max="15" width="5.140625" customWidth="1"/>
    <col min="16" max="16" width="4.7109375" customWidth="1"/>
    <col min="17" max="17" width="6.5703125" bestFit="1" customWidth="1"/>
  </cols>
  <sheetData>
    <row r="1" spans="1:18" x14ac:dyDescent="0.25">
      <c r="F1">
        <f>COUNT(G3:G999999)</f>
        <v>18</v>
      </c>
      <c r="G1">
        <f>SUM(G3:G999999)</f>
        <v>12</v>
      </c>
      <c r="H1" s="9">
        <f>(G1/F1)*100</f>
        <v>66.666666666666657</v>
      </c>
      <c r="I1" s="10">
        <f>SUM(H3:H999999)</f>
        <v>-78.900000000000006</v>
      </c>
      <c r="O1">
        <f>COUNT(P3:P999999)</f>
        <v>2</v>
      </c>
      <c r="P1">
        <f>SUM(P3:P999999)</f>
        <v>2</v>
      </c>
      <c r="Q1" s="9">
        <f>(P1/O1)*100</f>
        <v>100</v>
      </c>
      <c r="R1" s="10">
        <f>SUM(Q3:Q999999)</f>
        <v>19.600000000000001</v>
      </c>
    </row>
    <row r="2" spans="1:1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7</v>
      </c>
    </row>
    <row r="3" spans="1:18" x14ac:dyDescent="0.25">
      <c r="A3" s="3" t="s">
        <v>76</v>
      </c>
      <c r="B3" s="3" t="s">
        <v>77</v>
      </c>
      <c r="C3" s="4">
        <v>44661.020833333336</v>
      </c>
      <c r="D3" s="5" t="s">
        <v>78</v>
      </c>
      <c r="E3" s="6" t="s">
        <v>79</v>
      </c>
      <c r="F3" s="7">
        <v>3.9</v>
      </c>
      <c r="G3" s="6">
        <v>1</v>
      </c>
      <c r="H3" s="8">
        <v>9.8000000000000007</v>
      </c>
      <c r="J3" s="3" t="s">
        <v>88</v>
      </c>
      <c r="K3" s="3" t="s">
        <v>89</v>
      </c>
      <c r="L3" s="4">
        <v>44673.708333333336</v>
      </c>
      <c r="M3" s="6" t="s">
        <v>90</v>
      </c>
      <c r="N3" s="5" t="s">
        <v>91</v>
      </c>
      <c r="O3" s="7">
        <v>4.4000000000000004</v>
      </c>
      <c r="P3" s="6">
        <v>1</v>
      </c>
      <c r="Q3" s="8">
        <v>9.8000000000000007</v>
      </c>
    </row>
    <row r="4" spans="1:18" x14ac:dyDescent="0.25">
      <c r="A4" s="3" t="s">
        <v>76</v>
      </c>
      <c r="B4" s="3" t="s">
        <v>77</v>
      </c>
      <c r="C4" s="4">
        <v>44661.833333333336</v>
      </c>
      <c r="D4" s="5" t="s">
        <v>80</v>
      </c>
      <c r="E4" s="6" t="s">
        <v>81</v>
      </c>
      <c r="F4" s="7">
        <v>3.7</v>
      </c>
      <c r="G4" s="6">
        <v>1</v>
      </c>
      <c r="H4" s="8">
        <v>9.8000000000000007</v>
      </c>
      <c r="J4" s="25" t="s">
        <v>88</v>
      </c>
      <c r="K4" s="25" t="s">
        <v>89</v>
      </c>
      <c r="L4" s="4">
        <v>44681.645833333336</v>
      </c>
      <c r="M4" s="5" t="s">
        <v>912</v>
      </c>
      <c r="N4" s="6" t="s">
        <v>913</v>
      </c>
      <c r="O4" s="7">
        <v>4.0999999999999996</v>
      </c>
      <c r="P4" s="6">
        <v>1</v>
      </c>
      <c r="Q4" s="8">
        <v>9.8000000000000007</v>
      </c>
    </row>
    <row r="5" spans="1:18" x14ac:dyDescent="0.25">
      <c r="A5" s="3" t="s">
        <v>76</v>
      </c>
      <c r="B5" s="3" t="s">
        <v>77</v>
      </c>
      <c r="C5" s="4">
        <v>44668.020833333336</v>
      </c>
      <c r="D5" s="5" t="s">
        <v>82</v>
      </c>
      <c r="E5" s="6" t="s">
        <v>83</v>
      </c>
      <c r="F5" s="7">
        <v>4.2</v>
      </c>
      <c r="G5" s="6">
        <v>0</v>
      </c>
      <c r="H5" s="8">
        <v>-32</v>
      </c>
    </row>
    <row r="6" spans="1:18" x14ac:dyDescent="0.25">
      <c r="A6" s="3" t="s">
        <v>76</v>
      </c>
      <c r="B6" s="3" t="s">
        <v>77</v>
      </c>
      <c r="C6" s="4">
        <v>44668.927083333336</v>
      </c>
      <c r="D6" s="5" t="s">
        <v>81</v>
      </c>
      <c r="E6" s="6" t="s">
        <v>84</v>
      </c>
      <c r="F6" s="7">
        <v>4</v>
      </c>
      <c r="G6" s="6">
        <v>1</v>
      </c>
      <c r="H6" s="8">
        <v>9.8000000000000007</v>
      </c>
    </row>
    <row r="7" spans="1:18" x14ac:dyDescent="0.25">
      <c r="A7" s="3" t="s">
        <v>76</v>
      </c>
      <c r="B7" s="3" t="s">
        <v>77</v>
      </c>
      <c r="C7" s="4">
        <v>44669.020833333336</v>
      </c>
      <c r="D7" s="5" t="s">
        <v>78</v>
      </c>
      <c r="E7" s="6" t="s">
        <v>85</v>
      </c>
      <c r="F7" s="7">
        <v>4.4000000000000004</v>
      </c>
      <c r="G7" s="6">
        <v>0</v>
      </c>
      <c r="H7" s="8">
        <v>-34</v>
      </c>
    </row>
    <row r="8" spans="1:18" x14ac:dyDescent="0.25">
      <c r="A8" s="3" t="s">
        <v>76</v>
      </c>
      <c r="B8" s="3" t="s">
        <v>77</v>
      </c>
      <c r="C8" s="4">
        <v>44671.0625</v>
      </c>
      <c r="D8" s="5" t="s">
        <v>86</v>
      </c>
      <c r="E8" s="6" t="s">
        <v>82</v>
      </c>
      <c r="F8" s="7">
        <v>3.95</v>
      </c>
      <c r="G8" s="6">
        <v>0</v>
      </c>
      <c r="H8" s="8">
        <v>-29.5</v>
      </c>
    </row>
    <row r="9" spans="1:18" x14ac:dyDescent="0.25">
      <c r="A9" s="3" t="s">
        <v>76</v>
      </c>
      <c r="B9" s="3" t="s">
        <v>77</v>
      </c>
      <c r="C9" s="4">
        <v>44673.041666666664</v>
      </c>
      <c r="D9" s="5" t="s">
        <v>79</v>
      </c>
      <c r="E9" s="6" t="s">
        <v>80</v>
      </c>
      <c r="F9" s="7">
        <v>4.9000000000000004</v>
      </c>
      <c r="G9" s="6">
        <v>0</v>
      </c>
      <c r="H9" s="8">
        <v>-39</v>
      </c>
    </row>
    <row r="10" spans="1:18" x14ac:dyDescent="0.25">
      <c r="A10" s="3" t="s">
        <v>76</v>
      </c>
      <c r="B10" s="3" t="s">
        <v>77</v>
      </c>
      <c r="C10" s="4">
        <v>44673.958333333336</v>
      </c>
      <c r="D10" s="5" t="s">
        <v>82</v>
      </c>
      <c r="E10" s="6" t="s">
        <v>87</v>
      </c>
      <c r="F10" s="7">
        <v>4.5</v>
      </c>
      <c r="G10" s="6">
        <v>0</v>
      </c>
      <c r="H10" s="8">
        <v>-35</v>
      </c>
    </row>
    <row r="11" spans="1:18" x14ac:dyDescent="0.25">
      <c r="A11" s="25" t="s">
        <v>76</v>
      </c>
      <c r="B11" s="25" t="s">
        <v>77</v>
      </c>
      <c r="C11" s="4">
        <v>44680.833333333336</v>
      </c>
      <c r="D11" s="5" t="s">
        <v>81</v>
      </c>
      <c r="E11" s="6" t="s">
        <v>79</v>
      </c>
      <c r="F11" s="7">
        <v>3.85</v>
      </c>
      <c r="G11" s="6">
        <v>1</v>
      </c>
      <c r="H11" s="8">
        <v>9.8000000000000007</v>
      </c>
    </row>
    <row r="12" spans="1:18" x14ac:dyDescent="0.25">
      <c r="A12" s="25" t="s">
        <v>76</v>
      </c>
      <c r="B12" s="25" t="s">
        <v>77</v>
      </c>
      <c r="C12" s="4">
        <v>44681.927083333336</v>
      </c>
      <c r="D12" s="5" t="s">
        <v>84</v>
      </c>
      <c r="E12" s="6" t="s">
        <v>80</v>
      </c>
      <c r="F12" s="7">
        <v>3.7</v>
      </c>
      <c r="G12" s="6">
        <v>1</v>
      </c>
      <c r="H12" s="8">
        <v>9.8000000000000007</v>
      </c>
    </row>
    <row r="13" spans="1:18" x14ac:dyDescent="0.25">
      <c r="A13" s="25" t="s">
        <v>76</v>
      </c>
      <c r="B13" s="25" t="s">
        <v>77</v>
      </c>
      <c r="C13" s="4">
        <v>44682.833333333336</v>
      </c>
      <c r="D13" s="6" t="s">
        <v>941</v>
      </c>
      <c r="E13" s="5" t="s">
        <v>942</v>
      </c>
      <c r="F13" s="7">
        <v>4.5999999999999996</v>
      </c>
      <c r="G13" s="6">
        <v>1</v>
      </c>
      <c r="H13" s="8">
        <v>9.8000000000000007</v>
      </c>
    </row>
    <row r="14" spans="1:18" x14ac:dyDescent="0.25">
      <c r="A14" s="25" t="s">
        <v>76</v>
      </c>
      <c r="B14" s="25" t="s">
        <v>77</v>
      </c>
      <c r="C14" s="4">
        <v>44689.833333333336</v>
      </c>
      <c r="D14" s="5" t="s">
        <v>942</v>
      </c>
      <c r="E14" s="6" t="s">
        <v>85</v>
      </c>
      <c r="F14" s="7">
        <v>3.95</v>
      </c>
      <c r="G14" s="6">
        <v>1</v>
      </c>
      <c r="H14" s="8">
        <v>9.8000000000000007</v>
      </c>
    </row>
    <row r="15" spans="1:18" x14ac:dyDescent="0.25">
      <c r="A15" s="25" t="s">
        <v>76</v>
      </c>
      <c r="B15" s="25" t="s">
        <v>77</v>
      </c>
      <c r="C15" s="4">
        <v>44689.927083333336</v>
      </c>
      <c r="D15" s="5" t="s">
        <v>82</v>
      </c>
      <c r="E15" s="6" t="s">
        <v>84</v>
      </c>
      <c r="F15" s="7">
        <v>3.7</v>
      </c>
      <c r="G15" s="6">
        <v>0</v>
      </c>
      <c r="H15" s="8">
        <v>-27</v>
      </c>
    </row>
    <row r="16" spans="1:18" x14ac:dyDescent="0.25">
      <c r="A16" s="25" t="s">
        <v>76</v>
      </c>
      <c r="B16" s="25" t="s">
        <v>77</v>
      </c>
      <c r="C16" s="4">
        <v>44701.041666666664</v>
      </c>
      <c r="D16" s="5" t="s">
        <v>81</v>
      </c>
      <c r="E16" s="6" t="s">
        <v>80</v>
      </c>
      <c r="F16" s="7">
        <v>4.8</v>
      </c>
      <c r="G16" s="6">
        <v>1</v>
      </c>
      <c r="H16" s="8">
        <v>9.8000000000000007</v>
      </c>
    </row>
    <row r="17" spans="1:8" x14ac:dyDescent="0.25">
      <c r="A17" s="25" t="s">
        <v>76</v>
      </c>
      <c r="B17" s="25" t="s">
        <v>77</v>
      </c>
      <c r="C17" s="4">
        <v>44703.833333333336</v>
      </c>
      <c r="D17" s="6" t="s">
        <v>87</v>
      </c>
      <c r="E17" s="5" t="s">
        <v>941</v>
      </c>
      <c r="F17" s="7">
        <v>4.4000000000000004</v>
      </c>
      <c r="G17" s="6">
        <v>1</v>
      </c>
      <c r="H17" s="8">
        <v>9.8000000000000007</v>
      </c>
    </row>
    <row r="18" spans="1:8" x14ac:dyDescent="0.25">
      <c r="A18" s="25" t="s">
        <v>76</v>
      </c>
      <c r="B18" s="25" t="s">
        <v>77</v>
      </c>
      <c r="C18" s="4">
        <v>44745.020833333336</v>
      </c>
      <c r="D18" s="5" t="s">
        <v>78</v>
      </c>
      <c r="E18" s="6" t="s">
        <v>85</v>
      </c>
      <c r="F18" s="7">
        <v>3.75</v>
      </c>
      <c r="G18" s="6">
        <v>1</v>
      </c>
      <c r="H18" s="8">
        <v>9.8000000000000007</v>
      </c>
    </row>
    <row r="19" spans="1:8" x14ac:dyDescent="0.25">
      <c r="A19" s="25" t="s">
        <v>76</v>
      </c>
      <c r="B19" s="25" t="s">
        <v>77</v>
      </c>
      <c r="C19" s="4">
        <v>44745.833333333336</v>
      </c>
      <c r="D19" s="5" t="s">
        <v>79</v>
      </c>
      <c r="E19" s="6" t="s">
        <v>84</v>
      </c>
      <c r="F19" s="7">
        <v>4</v>
      </c>
      <c r="G19" s="6">
        <v>1</v>
      </c>
      <c r="H19" s="8">
        <v>9.8000000000000007</v>
      </c>
    </row>
    <row r="20" spans="1:8" x14ac:dyDescent="0.25">
      <c r="A20" s="25" t="s">
        <v>76</v>
      </c>
      <c r="B20" s="25" t="s">
        <v>77</v>
      </c>
      <c r="C20" s="4">
        <v>44746.020833333336</v>
      </c>
      <c r="D20" s="6" t="s">
        <v>86</v>
      </c>
      <c r="E20" s="5" t="s">
        <v>942</v>
      </c>
      <c r="F20" s="7">
        <v>3.95</v>
      </c>
      <c r="G20" s="6">
        <v>1</v>
      </c>
      <c r="H20" s="8">
        <v>9.8000000000000007</v>
      </c>
    </row>
  </sheetData>
  <conditionalFormatting sqref="I1">
    <cfRule type="cellIs" dxfId="199" priority="3" operator="lessThan">
      <formula>0</formula>
    </cfRule>
    <cfRule type="cellIs" dxfId="198" priority="4" operator="greaterThan">
      <formula>0</formula>
    </cfRule>
  </conditionalFormatting>
  <conditionalFormatting sqref="R1">
    <cfRule type="cellIs" dxfId="197" priority="1" operator="lessThan">
      <formula>0</formula>
    </cfRule>
    <cfRule type="cellIs" dxfId="196" priority="2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5220C-1756-46E1-B8B1-94BE361F98D6}">
  <sheetPr>
    <tabColor rgb="FFFFFF00"/>
  </sheetPr>
  <dimension ref="A1:AA26"/>
  <sheetViews>
    <sheetView zoomScaleNormal="100" workbookViewId="0">
      <pane xSplit="8" ySplit="1" topLeftCell="I5" activePane="bottomRight" state="frozen"/>
      <selection pane="topRight" activeCell="I1" sqref="I1"/>
      <selection pane="bottomLeft" activeCell="A2" sqref="A2"/>
      <selection pane="bottomRight" activeCell="A26" sqref="A26:H26"/>
    </sheetView>
  </sheetViews>
  <sheetFormatPr defaultRowHeight="15" x14ac:dyDescent="0.25"/>
  <cols>
    <col min="3" max="3" width="15.42578125" bestFit="1" customWidth="1"/>
    <col min="4" max="4" width="11.7109375" bestFit="1" customWidth="1"/>
    <col min="5" max="5" width="12.85546875" bestFit="1" customWidth="1"/>
    <col min="6" max="6" width="4.42578125" customWidth="1"/>
    <col min="7" max="7" width="4.28515625" customWidth="1"/>
    <col min="8" max="8" width="7" bestFit="1" customWidth="1"/>
    <col min="12" max="12" width="15.42578125" bestFit="1" customWidth="1"/>
    <col min="13" max="13" width="10.28515625" bestFit="1" customWidth="1"/>
    <col min="14" max="14" width="13.7109375" bestFit="1" customWidth="1"/>
    <col min="15" max="15" width="5.28515625" customWidth="1"/>
    <col min="16" max="16" width="4.5703125" customWidth="1"/>
    <col min="21" max="21" width="15.42578125" bestFit="1" customWidth="1"/>
    <col min="22" max="22" width="10.28515625" bestFit="1" customWidth="1"/>
    <col min="23" max="23" width="11.140625" bestFit="1" customWidth="1"/>
    <col min="24" max="24" width="5.28515625" customWidth="1"/>
    <col min="25" max="25" width="4.7109375" customWidth="1"/>
  </cols>
  <sheetData>
    <row r="1" spans="1:27" x14ac:dyDescent="0.25">
      <c r="F1">
        <f>COUNT(G3:G999999)</f>
        <v>24</v>
      </c>
      <c r="G1">
        <f>SUM(G3:G1000000)</f>
        <v>17</v>
      </c>
      <c r="H1" s="9">
        <f>(G1/F1)*100</f>
        <v>70.833333333333343</v>
      </c>
      <c r="I1" s="10">
        <f>SUM(H3:H1000000)</f>
        <v>-23.399999999999988</v>
      </c>
      <c r="O1">
        <f>COUNT(P3:P999999)</f>
        <v>19</v>
      </c>
      <c r="P1">
        <f>SUM(P3:P999999)</f>
        <v>13</v>
      </c>
      <c r="Q1" s="9">
        <f>(P1/O1)*100</f>
        <v>68.421052631578945</v>
      </c>
      <c r="R1" s="10">
        <f>SUM(Q3:Q999999)</f>
        <v>-22.599999999999991</v>
      </c>
      <c r="X1">
        <f>COUNT(Y3:Y999999)</f>
        <v>10</v>
      </c>
      <c r="Y1">
        <f>SUM(Y3:Y999999)</f>
        <v>6</v>
      </c>
      <c r="Z1" s="9">
        <f>(Y1/X1)*100</f>
        <v>60</v>
      </c>
      <c r="AA1" s="10">
        <f>SUM(Z3:Z999999)</f>
        <v>-31.699999999999996</v>
      </c>
    </row>
    <row r="2" spans="1:2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2" t="s">
        <v>7</v>
      </c>
      <c r="S2" s="1" t="s">
        <v>0</v>
      </c>
      <c r="T2" s="1" t="s">
        <v>1</v>
      </c>
      <c r="U2" s="1" t="s">
        <v>2</v>
      </c>
      <c r="V2" s="1" t="s">
        <v>3</v>
      </c>
      <c r="W2" s="1" t="s">
        <v>4</v>
      </c>
      <c r="X2" s="1" t="s">
        <v>5</v>
      </c>
      <c r="Y2" s="1" t="s">
        <v>6</v>
      </c>
      <c r="Z2" s="2" t="s">
        <v>7</v>
      </c>
    </row>
    <row r="3" spans="1:27" x14ac:dyDescent="0.25">
      <c r="A3" s="3" t="s">
        <v>92</v>
      </c>
      <c r="B3" s="3" t="s">
        <v>93</v>
      </c>
      <c r="C3" s="4">
        <v>44674.854166666664</v>
      </c>
      <c r="D3" s="6" t="s">
        <v>98</v>
      </c>
      <c r="E3" s="5" t="s">
        <v>99</v>
      </c>
      <c r="F3" s="7">
        <v>3.45</v>
      </c>
      <c r="G3" s="6">
        <v>1</v>
      </c>
      <c r="H3" s="8">
        <v>9.8000000000000007</v>
      </c>
      <c r="J3" s="3" t="s">
        <v>92</v>
      </c>
      <c r="K3" s="3" t="s">
        <v>100</v>
      </c>
      <c r="L3" s="4">
        <v>44678.0625</v>
      </c>
      <c r="M3" s="5" t="s">
        <v>101</v>
      </c>
      <c r="N3" s="6" t="s">
        <v>102</v>
      </c>
      <c r="O3" s="7">
        <v>4.3</v>
      </c>
      <c r="P3" s="6">
        <v>1</v>
      </c>
      <c r="Q3" s="8">
        <v>9.8000000000000007</v>
      </c>
      <c r="S3" s="3" t="s">
        <v>92</v>
      </c>
      <c r="T3" s="3" t="s">
        <v>105</v>
      </c>
      <c r="U3" s="4">
        <v>44674.875</v>
      </c>
      <c r="V3" s="6" t="s">
        <v>106</v>
      </c>
      <c r="W3" s="5" t="s">
        <v>107</v>
      </c>
      <c r="X3" s="7">
        <v>4</v>
      </c>
      <c r="Y3" s="6">
        <v>1</v>
      </c>
      <c r="Z3" s="8">
        <v>9.8000000000000007</v>
      </c>
    </row>
    <row r="4" spans="1:27" x14ac:dyDescent="0.25">
      <c r="A4" s="3" t="s">
        <v>92</v>
      </c>
      <c r="B4" s="3" t="s">
        <v>93</v>
      </c>
      <c r="C4" s="4">
        <v>44675.833333333336</v>
      </c>
      <c r="D4" s="5" t="s">
        <v>94</v>
      </c>
      <c r="E4" s="6" t="s">
        <v>95</v>
      </c>
      <c r="F4" s="7">
        <v>3.15</v>
      </c>
      <c r="G4" s="6">
        <v>1</v>
      </c>
      <c r="H4" s="8">
        <v>9.8000000000000007</v>
      </c>
      <c r="J4" s="3" t="s">
        <v>92</v>
      </c>
      <c r="K4" s="3" t="s">
        <v>100</v>
      </c>
      <c r="L4" s="4">
        <v>44678.0625</v>
      </c>
      <c r="M4" s="5" t="s">
        <v>103</v>
      </c>
      <c r="N4" s="6" t="s">
        <v>104</v>
      </c>
      <c r="O4" s="7">
        <v>4.2</v>
      </c>
      <c r="P4" s="6">
        <v>1</v>
      </c>
      <c r="Q4" s="8">
        <v>9.8000000000000007</v>
      </c>
      <c r="S4" s="3" t="s">
        <v>92</v>
      </c>
      <c r="T4" s="3" t="s">
        <v>105</v>
      </c>
      <c r="U4" s="4">
        <v>44677</v>
      </c>
      <c r="V4" s="5" t="s">
        <v>108</v>
      </c>
      <c r="W4" s="6" t="s">
        <v>109</v>
      </c>
      <c r="X4" s="7">
        <v>3.1</v>
      </c>
      <c r="Y4" s="6">
        <v>0</v>
      </c>
      <c r="Z4" s="8">
        <v>-21</v>
      </c>
    </row>
    <row r="5" spans="1:27" x14ac:dyDescent="0.25">
      <c r="A5" s="3" t="s">
        <v>92</v>
      </c>
      <c r="B5" s="3" t="s">
        <v>93</v>
      </c>
      <c r="C5" s="4">
        <v>44675.916666666664</v>
      </c>
      <c r="D5" s="5" t="s">
        <v>96</v>
      </c>
      <c r="E5" s="6" t="s">
        <v>97</v>
      </c>
      <c r="F5" s="7">
        <v>3.1</v>
      </c>
      <c r="G5" s="6">
        <v>1</v>
      </c>
      <c r="H5" s="8">
        <v>9.8000000000000007</v>
      </c>
      <c r="J5" s="25" t="s">
        <v>92</v>
      </c>
      <c r="K5" s="25" t="s">
        <v>100</v>
      </c>
      <c r="L5" s="4">
        <v>44686.041666666664</v>
      </c>
      <c r="M5" s="5" t="s">
        <v>997</v>
      </c>
      <c r="N5" s="6" t="s">
        <v>998</v>
      </c>
      <c r="O5" s="7">
        <v>3.4</v>
      </c>
      <c r="P5" s="6">
        <v>0</v>
      </c>
      <c r="Q5" s="8">
        <v>-24</v>
      </c>
      <c r="S5" s="25" t="s">
        <v>92</v>
      </c>
      <c r="T5" s="25" t="s">
        <v>105</v>
      </c>
      <c r="U5" s="4">
        <v>44688.625</v>
      </c>
      <c r="V5" s="5" t="s">
        <v>108</v>
      </c>
      <c r="W5" s="6" t="s">
        <v>1038</v>
      </c>
      <c r="X5" s="7">
        <v>3.3</v>
      </c>
      <c r="Y5" s="6">
        <v>1</v>
      </c>
      <c r="Z5" s="8">
        <v>9.8000000000000007</v>
      </c>
    </row>
    <row r="6" spans="1:27" x14ac:dyDescent="0.25">
      <c r="A6" s="25" t="s">
        <v>92</v>
      </c>
      <c r="B6" s="25" t="s">
        <v>93</v>
      </c>
      <c r="C6" s="4">
        <v>44681.854166666664</v>
      </c>
      <c r="D6" s="5" t="s">
        <v>917</v>
      </c>
      <c r="E6" s="6" t="s">
        <v>916</v>
      </c>
      <c r="F6" s="7">
        <v>3.35</v>
      </c>
      <c r="G6" s="6">
        <v>1</v>
      </c>
      <c r="H6" s="8">
        <v>9.8000000000000007</v>
      </c>
      <c r="J6" s="25" t="s">
        <v>92</v>
      </c>
      <c r="K6" s="25" t="s">
        <v>100</v>
      </c>
      <c r="L6" s="4">
        <v>44687.0625</v>
      </c>
      <c r="M6" s="5" t="s">
        <v>1005</v>
      </c>
      <c r="N6" s="6" t="s">
        <v>1006</v>
      </c>
      <c r="O6" s="7">
        <v>3.35</v>
      </c>
      <c r="P6" s="6">
        <v>0</v>
      </c>
      <c r="Q6" s="6">
        <v>-23.5</v>
      </c>
      <c r="S6" s="25" t="s">
        <v>92</v>
      </c>
      <c r="T6" s="25" t="s">
        <v>105</v>
      </c>
      <c r="U6" s="4">
        <v>44689.625</v>
      </c>
      <c r="V6" s="5" t="s">
        <v>1083</v>
      </c>
      <c r="W6" s="6" t="s">
        <v>1084</v>
      </c>
      <c r="X6" s="7">
        <v>3.1</v>
      </c>
      <c r="Y6" s="6">
        <v>1</v>
      </c>
      <c r="Z6" s="8">
        <v>9.8000000000000007</v>
      </c>
    </row>
    <row r="7" spans="1:27" x14ac:dyDescent="0.25">
      <c r="A7" s="16" t="s">
        <v>92</v>
      </c>
      <c r="B7" s="16" t="s">
        <v>93</v>
      </c>
      <c r="C7" s="4">
        <v>44681.9375</v>
      </c>
      <c r="D7" s="6" t="s">
        <v>915</v>
      </c>
      <c r="E7" s="5" t="s">
        <v>914</v>
      </c>
      <c r="F7" s="7">
        <v>3.75</v>
      </c>
      <c r="G7" s="6">
        <v>0</v>
      </c>
      <c r="H7" s="8">
        <v>-27.5</v>
      </c>
      <c r="J7" s="25" t="s">
        <v>92</v>
      </c>
      <c r="K7" s="25" t="s">
        <v>100</v>
      </c>
      <c r="L7" s="4">
        <v>44688.854166666664</v>
      </c>
      <c r="M7" s="5" t="s">
        <v>1059</v>
      </c>
      <c r="N7" s="6" t="s">
        <v>998</v>
      </c>
      <c r="O7" s="7">
        <v>3.15</v>
      </c>
      <c r="P7" s="6">
        <v>1</v>
      </c>
      <c r="Q7" s="8">
        <v>9.8000000000000007</v>
      </c>
      <c r="S7" s="25" t="s">
        <v>92</v>
      </c>
      <c r="T7" s="25" t="s">
        <v>105</v>
      </c>
      <c r="U7" s="4">
        <v>44700.020833333336</v>
      </c>
      <c r="V7" s="5" t="s">
        <v>1226</v>
      </c>
      <c r="W7" s="6" t="s">
        <v>1227</v>
      </c>
      <c r="X7" s="7">
        <v>3.2</v>
      </c>
      <c r="Y7" s="6">
        <v>1</v>
      </c>
      <c r="Z7" s="8">
        <v>9.8000000000000007</v>
      </c>
    </row>
    <row r="8" spans="1:27" x14ac:dyDescent="0.25">
      <c r="A8" s="25" t="s">
        <v>92</v>
      </c>
      <c r="B8" s="25" t="s">
        <v>93</v>
      </c>
      <c r="C8" s="4">
        <v>44682.625</v>
      </c>
      <c r="D8" s="5" t="s">
        <v>943</v>
      </c>
      <c r="E8" s="6" t="s">
        <v>96</v>
      </c>
      <c r="F8" s="7">
        <v>3.55</v>
      </c>
      <c r="G8" s="6">
        <v>0</v>
      </c>
      <c r="H8" s="8">
        <v>-25.5</v>
      </c>
      <c r="J8" s="25" t="s">
        <v>92</v>
      </c>
      <c r="K8" s="25" t="s">
        <v>100</v>
      </c>
      <c r="L8" s="4">
        <v>44691</v>
      </c>
      <c r="M8" s="5" t="s">
        <v>1098</v>
      </c>
      <c r="N8" s="6" t="s">
        <v>102</v>
      </c>
      <c r="O8" s="7">
        <v>3.3</v>
      </c>
      <c r="P8" s="6">
        <v>1</v>
      </c>
      <c r="Q8" s="8">
        <v>9.8000000000000007</v>
      </c>
      <c r="S8" s="25" t="s">
        <v>92</v>
      </c>
      <c r="T8" s="25" t="s">
        <v>105</v>
      </c>
      <c r="U8" s="4">
        <v>44737.875</v>
      </c>
      <c r="V8" s="5" t="s">
        <v>1292</v>
      </c>
      <c r="W8" s="6" t="s">
        <v>1293</v>
      </c>
      <c r="X8" s="7">
        <v>3.7</v>
      </c>
      <c r="Y8" s="6">
        <v>0</v>
      </c>
      <c r="Z8" s="8">
        <v>-27</v>
      </c>
    </row>
    <row r="9" spans="1:27" x14ac:dyDescent="0.25">
      <c r="A9" s="25" t="s">
        <v>92</v>
      </c>
      <c r="B9" s="25" t="s">
        <v>93</v>
      </c>
      <c r="C9" s="4">
        <v>44682.833333333336</v>
      </c>
      <c r="D9" s="5" t="s">
        <v>944</v>
      </c>
      <c r="E9" s="6" t="s">
        <v>945</v>
      </c>
      <c r="F9" s="7">
        <v>3.6</v>
      </c>
      <c r="G9" s="6">
        <v>1</v>
      </c>
      <c r="H9" s="8">
        <v>9.8000000000000007</v>
      </c>
      <c r="J9" s="25" t="s">
        <v>92</v>
      </c>
      <c r="K9" s="25" t="s">
        <v>100</v>
      </c>
      <c r="L9" s="4">
        <v>44695.625</v>
      </c>
      <c r="M9" s="5" t="s">
        <v>998</v>
      </c>
      <c r="N9" s="6" t="s">
        <v>1098</v>
      </c>
      <c r="O9" s="7">
        <v>3.05</v>
      </c>
      <c r="P9" s="6">
        <v>1</v>
      </c>
      <c r="Q9" s="8">
        <v>9.8000000000000007</v>
      </c>
      <c r="S9" s="25" t="s">
        <v>92</v>
      </c>
      <c r="T9" s="25" t="s">
        <v>105</v>
      </c>
      <c r="U9" s="4">
        <v>44738.833333333336</v>
      </c>
      <c r="V9" s="5" t="s">
        <v>1299</v>
      </c>
      <c r="W9" s="6" t="s">
        <v>1038</v>
      </c>
      <c r="X9" s="7">
        <v>3.3</v>
      </c>
      <c r="Y9" s="6">
        <v>1</v>
      </c>
      <c r="Z9" s="8">
        <v>9.8000000000000007</v>
      </c>
    </row>
    <row r="10" spans="1:27" x14ac:dyDescent="0.25">
      <c r="A10" s="25" t="s">
        <v>92</v>
      </c>
      <c r="B10" s="25" t="s">
        <v>93</v>
      </c>
      <c r="C10" s="4">
        <v>44688.854166666664</v>
      </c>
      <c r="D10" s="5" t="s">
        <v>914</v>
      </c>
      <c r="E10" s="6" t="s">
        <v>95</v>
      </c>
      <c r="F10" s="7">
        <v>4.8</v>
      </c>
      <c r="G10" s="6">
        <v>1</v>
      </c>
      <c r="H10" s="8">
        <v>9.8000000000000007</v>
      </c>
      <c r="J10" s="25" t="s">
        <v>92</v>
      </c>
      <c r="K10" s="25" t="s">
        <v>100</v>
      </c>
      <c r="L10" s="4">
        <v>44696.020833333336</v>
      </c>
      <c r="M10" s="5" t="s">
        <v>997</v>
      </c>
      <c r="N10" s="6" t="s">
        <v>1059</v>
      </c>
      <c r="O10" s="7">
        <v>3.5</v>
      </c>
      <c r="P10" s="6">
        <v>0</v>
      </c>
      <c r="Q10" s="8">
        <v>-25</v>
      </c>
      <c r="S10" s="25" t="s">
        <v>92</v>
      </c>
      <c r="T10" s="25" t="s">
        <v>105</v>
      </c>
      <c r="U10" s="4">
        <v>44740</v>
      </c>
      <c r="V10" s="5" t="s">
        <v>1302</v>
      </c>
      <c r="W10" s="6" t="s">
        <v>1303</v>
      </c>
      <c r="X10" s="7">
        <v>3.2</v>
      </c>
      <c r="Y10" s="6">
        <v>0</v>
      </c>
      <c r="Z10" s="8">
        <v>-22</v>
      </c>
    </row>
    <row r="11" spans="1:27" x14ac:dyDescent="0.25">
      <c r="A11" s="25" t="s">
        <v>92</v>
      </c>
      <c r="B11" s="25" t="s">
        <v>93</v>
      </c>
      <c r="C11" s="4">
        <v>44689.833333333336</v>
      </c>
      <c r="D11" s="5" t="s">
        <v>1093</v>
      </c>
      <c r="E11" s="6" t="s">
        <v>1094</v>
      </c>
      <c r="F11" s="7">
        <v>4</v>
      </c>
      <c r="G11" s="6">
        <v>0</v>
      </c>
      <c r="H11" s="8">
        <v>-30</v>
      </c>
      <c r="J11" s="25" t="s">
        <v>92</v>
      </c>
      <c r="K11" s="25" t="s">
        <v>100</v>
      </c>
      <c r="L11" s="4">
        <v>44700.0625</v>
      </c>
      <c r="M11" s="5" t="s">
        <v>1098</v>
      </c>
      <c r="N11" s="6" t="s">
        <v>104</v>
      </c>
      <c r="O11" s="7">
        <v>3.15</v>
      </c>
      <c r="P11" s="6">
        <v>1</v>
      </c>
      <c r="Q11" s="8">
        <v>9.8000000000000007</v>
      </c>
      <c r="S11" s="25" t="s">
        <v>92</v>
      </c>
      <c r="T11" s="25" t="s">
        <v>105</v>
      </c>
      <c r="U11" s="4">
        <v>44744.875</v>
      </c>
      <c r="V11" s="5" t="s">
        <v>1305</v>
      </c>
      <c r="W11" s="6" t="s">
        <v>107</v>
      </c>
      <c r="X11" s="7">
        <v>2.92</v>
      </c>
      <c r="Y11" s="6">
        <v>1</v>
      </c>
      <c r="Z11" s="8">
        <v>9.8000000000000007</v>
      </c>
    </row>
    <row r="12" spans="1:27" x14ac:dyDescent="0.25">
      <c r="A12" s="25" t="s">
        <v>92</v>
      </c>
      <c r="B12" s="25" t="s">
        <v>93</v>
      </c>
      <c r="C12" s="4">
        <v>44689.916666666664</v>
      </c>
      <c r="D12" s="5" t="s">
        <v>94</v>
      </c>
      <c r="E12" s="6" t="s">
        <v>97</v>
      </c>
      <c r="F12" s="7">
        <v>3.2</v>
      </c>
      <c r="G12" s="6">
        <v>1</v>
      </c>
      <c r="H12" s="8">
        <v>9.8000000000000007</v>
      </c>
      <c r="J12" s="25" t="s">
        <v>92</v>
      </c>
      <c r="K12" s="25" t="s">
        <v>100</v>
      </c>
      <c r="L12" s="4">
        <v>44700.958333333336</v>
      </c>
      <c r="M12" s="5" t="s">
        <v>1229</v>
      </c>
      <c r="N12" s="6" t="s">
        <v>998</v>
      </c>
      <c r="O12" s="7">
        <v>4.2</v>
      </c>
      <c r="P12" s="6">
        <v>0</v>
      </c>
      <c r="Q12" s="8">
        <v>-32</v>
      </c>
      <c r="S12" s="25" t="s">
        <v>92</v>
      </c>
      <c r="T12" s="25" t="s">
        <v>105</v>
      </c>
      <c r="U12" s="4">
        <v>44745.958333333336</v>
      </c>
      <c r="V12" s="5" t="s">
        <v>1083</v>
      </c>
      <c r="W12" s="6" t="s">
        <v>1299</v>
      </c>
      <c r="X12" s="7">
        <v>3.05</v>
      </c>
      <c r="Y12" s="6">
        <v>0</v>
      </c>
      <c r="Z12" s="8">
        <v>-20.5</v>
      </c>
    </row>
    <row r="13" spans="1:27" x14ac:dyDescent="0.25">
      <c r="A13" s="25" t="s">
        <v>92</v>
      </c>
      <c r="B13" s="25" t="s">
        <v>93</v>
      </c>
      <c r="C13" s="4">
        <v>44695.854166666664</v>
      </c>
      <c r="D13" s="6" t="s">
        <v>917</v>
      </c>
      <c r="E13" s="5" t="s">
        <v>99</v>
      </c>
      <c r="F13" s="7">
        <v>3.45</v>
      </c>
      <c r="G13" s="6">
        <v>0</v>
      </c>
      <c r="H13" s="8">
        <v>-24.5</v>
      </c>
      <c r="J13" s="25" t="s">
        <v>92</v>
      </c>
      <c r="K13" s="25" t="s">
        <v>100</v>
      </c>
      <c r="L13" s="4">
        <v>44702.0625</v>
      </c>
      <c r="M13" s="5" t="s">
        <v>101</v>
      </c>
      <c r="N13" s="6" t="s">
        <v>1232</v>
      </c>
      <c r="O13" s="7">
        <v>3.7</v>
      </c>
      <c r="P13" s="6">
        <v>1</v>
      </c>
      <c r="Q13" s="8">
        <v>9.8000000000000007</v>
      </c>
    </row>
    <row r="14" spans="1:27" x14ac:dyDescent="0.25">
      <c r="A14" s="16" t="s">
        <v>92</v>
      </c>
      <c r="B14" s="16" t="s">
        <v>93</v>
      </c>
      <c r="C14" s="4">
        <v>44695.854166666664</v>
      </c>
      <c r="D14" s="5" t="s">
        <v>1093</v>
      </c>
      <c r="E14" s="6" t="s">
        <v>916</v>
      </c>
      <c r="F14" s="7">
        <v>4.5999999999999996</v>
      </c>
      <c r="G14" s="6">
        <v>1</v>
      </c>
      <c r="H14" s="8">
        <v>9.8000000000000007</v>
      </c>
      <c r="J14" s="25" t="s">
        <v>92</v>
      </c>
      <c r="K14" s="25" t="s">
        <v>100</v>
      </c>
      <c r="L14" s="4">
        <v>44703.625</v>
      </c>
      <c r="M14" s="5" t="s">
        <v>103</v>
      </c>
      <c r="N14" s="6" t="s">
        <v>102</v>
      </c>
      <c r="O14" s="7">
        <v>4.2</v>
      </c>
      <c r="P14" s="6">
        <v>1</v>
      </c>
      <c r="Q14" s="8">
        <v>9.8000000000000007</v>
      </c>
    </row>
    <row r="15" spans="1:27" x14ac:dyDescent="0.25">
      <c r="A15" s="25" t="s">
        <v>92</v>
      </c>
      <c r="B15" s="25" t="s">
        <v>93</v>
      </c>
      <c r="C15" s="4">
        <v>44696.833333333336</v>
      </c>
      <c r="D15" s="5" t="s">
        <v>1202</v>
      </c>
      <c r="E15" s="6" t="s">
        <v>97</v>
      </c>
      <c r="F15" s="7">
        <v>4.4000000000000004</v>
      </c>
      <c r="G15" s="6">
        <v>1</v>
      </c>
      <c r="H15" s="8">
        <v>9.8000000000000007</v>
      </c>
      <c r="J15" s="25" t="s">
        <v>92</v>
      </c>
      <c r="K15" s="25" t="s">
        <v>100</v>
      </c>
      <c r="L15" s="4">
        <v>44737.625</v>
      </c>
      <c r="M15" s="5" t="s">
        <v>998</v>
      </c>
      <c r="N15" s="6" t="s">
        <v>1290</v>
      </c>
      <c r="O15" s="7">
        <v>3.15</v>
      </c>
      <c r="P15" s="6">
        <v>1</v>
      </c>
      <c r="Q15" s="8">
        <v>9.8000000000000007</v>
      </c>
    </row>
    <row r="16" spans="1:27" x14ac:dyDescent="0.25">
      <c r="A16" s="25" t="s">
        <v>92</v>
      </c>
      <c r="B16" s="25" t="s">
        <v>93</v>
      </c>
      <c r="C16" s="4">
        <v>44696.895833333336</v>
      </c>
      <c r="D16" s="5" t="s">
        <v>1205</v>
      </c>
      <c r="E16" s="6" t="s">
        <v>95</v>
      </c>
      <c r="F16" s="7">
        <v>3.9</v>
      </c>
      <c r="G16" s="6">
        <v>1</v>
      </c>
      <c r="H16" s="8">
        <v>9.8000000000000007</v>
      </c>
      <c r="J16" s="25" t="s">
        <v>92</v>
      </c>
      <c r="K16" s="25" t="s">
        <v>100</v>
      </c>
      <c r="L16" s="4">
        <v>44737.833333333336</v>
      </c>
      <c r="M16" s="5" t="s">
        <v>101</v>
      </c>
      <c r="N16" s="6" t="s">
        <v>1291</v>
      </c>
      <c r="O16" s="7">
        <v>3.7</v>
      </c>
      <c r="P16" s="6">
        <v>1</v>
      </c>
      <c r="Q16" s="8">
        <v>9.8000000000000007</v>
      </c>
    </row>
    <row r="17" spans="1:17" x14ac:dyDescent="0.25">
      <c r="A17" s="25" t="s">
        <v>92</v>
      </c>
      <c r="B17" s="25" t="s">
        <v>93</v>
      </c>
      <c r="C17" s="4">
        <v>44702.9375</v>
      </c>
      <c r="D17" s="5" t="s">
        <v>94</v>
      </c>
      <c r="E17" s="6" t="s">
        <v>917</v>
      </c>
      <c r="F17" s="7">
        <v>3.3</v>
      </c>
      <c r="G17" s="6">
        <v>0</v>
      </c>
      <c r="H17" s="8">
        <v>-23</v>
      </c>
      <c r="J17" s="25" t="s">
        <v>92</v>
      </c>
      <c r="K17" s="25" t="s">
        <v>100</v>
      </c>
      <c r="L17" s="4">
        <v>44737.9375</v>
      </c>
      <c r="M17" s="5" t="s">
        <v>1294</v>
      </c>
      <c r="N17" s="6" t="s">
        <v>1005</v>
      </c>
      <c r="O17" s="7">
        <v>3.25</v>
      </c>
      <c r="P17" s="6">
        <v>0</v>
      </c>
      <c r="Q17" s="8">
        <v>-22.5</v>
      </c>
    </row>
    <row r="18" spans="1:17" x14ac:dyDescent="0.25">
      <c r="A18" s="25" t="s">
        <v>92</v>
      </c>
      <c r="B18" s="25" t="s">
        <v>93</v>
      </c>
      <c r="C18" s="4">
        <v>44703.833333333336</v>
      </c>
      <c r="D18" s="5" t="s">
        <v>945</v>
      </c>
      <c r="E18" s="6" t="s">
        <v>1094</v>
      </c>
      <c r="F18" s="7">
        <v>3.6</v>
      </c>
      <c r="G18" s="6">
        <v>1</v>
      </c>
      <c r="H18" s="8">
        <v>9.8000000000000007</v>
      </c>
      <c r="J18" s="25" t="s">
        <v>92</v>
      </c>
      <c r="K18" s="25" t="s">
        <v>100</v>
      </c>
      <c r="L18" s="4">
        <v>44738.625</v>
      </c>
      <c r="M18" s="5" t="s">
        <v>1295</v>
      </c>
      <c r="N18" s="6" t="s">
        <v>1296</v>
      </c>
      <c r="O18" s="7">
        <v>3.3</v>
      </c>
      <c r="P18" s="6">
        <v>0</v>
      </c>
      <c r="Q18" s="8">
        <v>-23</v>
      </c>
    </row>
    <row r="19" spans="1:17" x14ac:dyDescent="0.25">
      <c r="A19" s="25" t="s">
        <v>92</v>
      </c>
      <c r="B19" s="25" t="s">
        <v>93</v>
      </c>
      <c r="C19" s="4">
        <v>44737.0625</v>
      </c>
      <c r="D19" s="5" t="s">
        <v>1285</v>
      </c>
      <c r="E19" s="6" t="s">
        <v>1205</v>
      </c>
      <c r="F19" s="7">
        <v>3.7</v>
      </c>
      <c r="G19" s="6">
        <v>1</v>
      </c>
      <c r="H19" s="8">
        <v>9.8000000000000007</v>
      </c>
      <c r="J19" s="25" t="s">
        <v>92</v>
      </c>
      <c r="K19" s="25" t="s">
        <v>100</v>
      </c>
      <c r="L19" s="4">
        <v>44741.0625</v>
      </c>
      <c r="M19" s="5" t="s">
        <v>103</v>
      </c>
      <c r="N19" s="6" t="s">
        <v>1294</v>
      </c>
      <c r="O19" s="7">
        <v>3.35</v>
      </c>
      <c r="P19" s="6">
        <v>1</v>
      </c>
      <c r="Q19" s="8">
        <v>9.8000000000000007</v>
      </c>
    </row>
    <row r="20" spans="1:17" x14ac:dyDescent="0.25">
      <c r="A20" s="25" t="s">
        <v>92</v>
      </c>
      <c r="B20" s="25" t="s">
        <v>93</v>
      </c>
      <c r="C20" s="4">
        <v>44738.041666666664</v>
      </c>
      <c r="D20" s="5" t="s">
        <v>914</v>
      </c>
      <c r="E20" s="6" t="s">
        <v>945</v>
      </c>
      <c r="F20" s="7">
        <v>4.0999999999999996</v>
      </c>
      <c r="G20" s="6">
        <v>1</v>
      </c>
      <c r="H20" s="8">
        <v>9.8000000000000007</v>
      </c>
      <c r="J20" s="25" t="s">
        <v>92</v>
      </c>
      <c r="K20" s="25" t="s">
        <v>100</v>
      </c>
      <c r="L20" s="4">
        <v>44744.0625</v>
      </c>
      <c r="M20" s="5" t="s">
        <v>1005</v>
      </c>
      <c r="N20" s="6" t="s">
        <v>1059</v>
      </c>
      <c r="O20" s="7">
        <v>3.7</v>
      </c>
      <c r="P20" s="6">
        <v>1</v>
      </c>
      <c r="Q20" s="8">
        <v>9.8000000000000007</v>
      </c>
    </row>
    <row r="21" spans="1:17" x14ac:dyDescent="0.25">
      <c r="A21" s="25" t="s">
        <v>92</v>
      </c>
      <c r="B21" s="25" t="s">
        <v>93</v>
      </c>
      <c r="C21" s="4">
        <v>44738.833333333336</v>
      </c>
      <c r="D21" s="6" t="s">
        <v>1298</v>
      </c>
      <c r="E21" s="5" t="s">
        <v>1093</v>
      </c>
      <c r="F21" s="7">
        <v>3.95</v>
      </c>
      <c r="G21" s="6">
        <v>0</v>
      </c>
      <c r="H21" s="8">
        <v>-29.5</v>
      </c>
      <c r="J21" s="25" t="s">
        <v>92</v>
      </c>
      <c r="K21" s="25" t="s">
        <v>100</v>
      </c>
      <c r="L21" s="4">
        <v>44744.0625</v>
      </c>
      <c r="M21" s="5" t="s">
        <v>103</v>
      </c>
      <c r="N21" s="6" t="s">
        <v>1290</v>
      </c>
      <c r="O21" s="7">
        <v>3.9</v>
      </c>
      <c r="P21" s="6">
        <v>1</v>
      </c>
      <c r="Q21" s="8">
        <v>9.8000000000000007</v>
      </c>
    </row>
    <row r="22" spans="1:17" x14ac:dyDescent="0.25">
      <c r="A22" s="25" t="s">
        <v>92</v>
      </c>
      <c r="B22" s="25" t="s">
        <v>93</v>
      </c>
      <c r="C22" s="4">
        <v>44738.916666666664</v>
      </c>
      <c r="D22" s="5" t="s">
        <v>1202</v>
      </c>
      <c r="E22" s="6" t="s">
        <v>96</v>
      </c>
      <c r="F22" s="7">
        <v>4</v>
      </c>
      <c r="G22" s="6">
        <v>0</v>
      </c>
      <c r="H22" s="8">
        <v>-30</v>
      </c>
    </row>
    <row r="23" spans="1:17" x14ac:dyDescent="0.25">
      <c r="A23" s="25" t="s">
        <v>92</v>
      </c>
      <c r="B23" s="25" t="s">
        <v>93</v>
      </c>
      <c r="C23" s="4">
        <v>44744.854166666664</v>
      </c>
      <c r="D23" s="6" t="s">
        <v>96</v>
      </c>
      <c r="E23" s="5" t="s">
        <v>914</v>
      </c>
      <c r="F23" s="7">
        <v>3.4</v>
      </c>
      <c r="G23" s="6">
        <v>1</v>
      </c>
      <c r="H23" s="8">
        <v>9.8000000000000007</v>
      </c>
    </row>
    <row r="24" spans="1:17" x14ac:dyDescent="0.25">
      <c r="A24" s="25" t="s">
        <v>92</v>
      </c>
      <c r="B24" s="25" t="s">
        <v>93</v>
      </c>
      <c r="C24" s="4">
        <v>44744.854166666664</v>
      </c>
      <c r="D24" s="5" t="s">
        <v>1094</v>
      </c>
      <c r="E24" s="6" t="s">
        <v>944</v>
      </c>
      <c r="F24" s="7">
        <v>3.65</v>
      </c>
      <c r="G24" s="6">
        <v>1</v>
      </c>
      <c r="H24" s="8">
        <v>9.8000000000000007</v>
      </c>
    </row>
    <row r="25" spans="1:17" x14ac:dyDescent="0.25">
      <c r="A25" s="25" t="s">
        <v>92</v>
      </c>
      <c r="B25" s="25" t="s">
        <v>93</v>
      </c>
      <c r="C25" s="4">
        <v>44745.916666666664</v>
      </c>
      <c r="D25" s="5" t="s">
        <v>95</v>
      </c>
      <c r="E25" s="6" t="s">
        <v>915</v>
      </c>
      <c r="F25" s="7">
        <v>3.7</v>
      </c>
      <c r="G25" s="6">
        <v>1</v>
      </c>
      <c r="H25" s="8">
        <v>9.8000000000000007</v>
      </c>
    </row>
    <row r="26" spans="1:17" x14ac:dyDescent="0.25">
      <c r="A26" s="25" t="s">
        <v>92</v>
      </c>
      <c r="B26" s="25" t="s">
        <v>93</v>
      </c>
      <c r="C26" s="4">
        <v>44747</v>
      </c>
      <c r="D26" s="5" t="s">
        <v>916</v>
      </c>
      <c r="E26" s="6" t="s">
        <v>943</v>
      </c>
      <c r="F26" s="7">
        <v>3.95</v>
      </c>
      <c r="G26" s="6">
        <v>1</v>
      </c>
      <c r="H26" s="8">
        <v>9.8000000000000007</v>
      </c>
    </row>
  </sheetData>
  <conditionalFormatting sqref="I1">
    <cfRule type="cellIs" dxfId="195" priority="5" operator="lessThan">
      <formula>0</formula>
    </cfRule>
    <cfRule type="cellIs" dxfId="194" priority="6" operator="greaterThan">
      <formula>0</formula>
    </cfRule>
  </conditionalFormatting>
  <conditionalFormatting sqref="R1">
    <cfRule type="cellIs" dxfId="193" priority="3" operator="lessThan">
      <formula>0</formula>
    </cfRule>
    <cfRule type="cellIs" dxfId="192" priority="4" operator="greaterThan">
      <formula>0</formula>
    </cfRule>
  </conditionalFormatting>
  <conditionalFormatting sqref="AA1">
    <cfRule type="cellIs" dxfId="191" priority="1" operator="lessThan">
      <formula>0</formula>
    </cfRule>
    <cfRule type="cellIs" dxfId="19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8CF86-8988-4B82-A943-2D9FCB1488E9}">
  <sheetPr>
    <tabColor rgb="FFFFFF00"/>
  </sheetPr>
  <dimension ref="A1:I6"/>
  <sheetViews>
    <sheetView workbookViewId="0">
      <selection activeCell="A3" sqref="A3:H4"/>
    </sheetView>
  </sheetViews>
  <sheetFormatPr defaultRowHeight="15" x14ac:dyDescent="0.25"/>
  <cols>
    <col min="3" max="3" width="15.42578125" bestFit="1" customWidth="1"/>
    <col min="4" max="4" width="10.85546875" bestFit="1" customWidth="1"/>
    <col min="5" max="5" width="15.140625" bestFit="1" customWidth="1"/>
    <col min="6" max="6" width="4.7109375" customWidth="1"/>
    <col min="7" max="7" width="3.85546875" customWidth="1"/>
  </cols>
  <sheetData>
    <row r="1" spans="1:9" x14ac:dyDescent="0.25">
      <c r="F1">
        <f>COUNT(G3:G999999)</f>
        <v>4</v>
      </c>
      <c r="G1">
        <f>SUM(G3:G999999)</f>
        <v>3</v>
      </c>
      <c r="H1" s="9">
        <f>(G1/F1)*100</f>
        <v>75</v>
      </c>
      <c r="I1" s="10">
        <f>SUM(H3:H999999)</f>
        <v>-2.5999999999999979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9" x14ac:dyDescent="0.25">
      <c r="A3" s="3" t="s">
        <v>110</v>
      </c>
      <c r="B3" s="3" t="s">
        <v>111</v>
      </c>
      <c r="C3" s="4">
        <v>44659.625</v>
      </c>
      <c r="D3" s="6" t="s">
        <v>112</v>
      </c>
      <c r="E3" s="5" t="s">
        <v>113</v>
      </c>
      <c r="F3" s="7">
        <v>3.35</v>
      </c>
      <c r="G3" s="6">
        <v>1</v>
      </c>
      <c r="H3" s="8">
        <v>9.8000000000000007</v>
      </c>
    </row>
    <row r="4" spans="1:9" x14ac:dyDescent="0.25">
      <c r="A4" s="3" t="s">
        <v>110</v>
      </c>
      <c r="B4" s="3" t="s">
        <v>111</v>
      </c>
      <c r="C4" s="4">
        <v>44659.729166666664</v>
      </c>
      <c r="D4" s="6" t="s">
        <v>114</v>
      </c>
      <c r="E4" s="5" t="s">
        <v>115</v>
      </c>
      <c r="F4" s="7">
        <v>3.45</v>
      </c>
      <c r="G4" s="6">
        <v>1</v>
      </c>
      <c r="H4" s="8">
        <v>9.8000000000000007</v>
      </c>
    </row>
    <row r="5" spans="1:9" x14ac:dyDescent="0.25">
      <c r="A5" s="25" t="s">
        <v>110</v>
      </c>
      <c r="B5" s="25" t="s">
        <v>111</v>
      </c>
      <c r="C5" s="4">
        <v>44697.75</v>
      </c>
      <c r="D5" s="5" t="s">
        <v>1212</v>
      </c>
      <c r="E5" s="6" t="s">
        <v>1213</v>
      </c>
      <c r="F5" s="7">
        <v>5</v>
      </c>
      <c r="G5" s="6">
        <v>1</v>
      </c>
      <c r="H5" s="8">
        <v>9.8000000000000007</v>
      </c>
    </row>
    <row r="6" spans="1:9" x14ac:dyDescent="0.25">
      <c r="A6" s="25" t="s">
        <v>110</v>
      </c>
      <c r="B6" s="25" t="s">
        <v>111</v>
      </c>
      <c r="C6" s="4">
        <v>44702.71875</v>
      </c>
      <c r="D6" s="5" t="s">
        <v>1242</v>
      </c>
      <c r="E6" s="6" t="s">
        <v>1212</v>
      </c>
      <c r="F6" s="7">
        <v>4.2</v>
      </c>
      <c r="G6" s="6">
        <v>0</v>
      </c>
      <c r="H6" s="8">
        <v>-32</v>
      </c>
    </row>
  </sheetData>
  <conditionalFormatting sqref="I1">
    <cfRule type="cellIs" dxfId="189" priority="1" operator="lessThan">
      <formula>0</formula>
    </cfRule>
    <cfRule type="cellIs" dxfId="188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Summary</vt:lpstr>
      <vt:lpstr>Argentina</vt:lpstr>
      <vt:lpstr>Armenia-Australia</vt:lpstr>
      <vt:lpstr>Austria</vt:lpstr>
      <vt:lpstr>Azerbaijan</vt:lpstr>
      <vt:lpstr>Belgium</vt:lpstr>
      <vt:lpstr>Bolivia-Bosnia</vt:lpstr>
      <vt:lpstr>Brazil</vt:lpstr>
      <vt:lpstr>Bulgaria</vt:lpstr>
      <vt:lpstr>Chile</vt:lpstr>
      <vt:lpstr>Colombia</vt:lpstr>
      <vt:lpstr>Costa Rica</vt:lpstr>
      <vt:lpstr>Croatia</vt:lpstr>
      <vt:lpstr>Czech Republic</vt:lpstr>
      <vt:lpstr>Denmark</vt:lpstr>
      <vt:lpstr>Ecuador-Egypt-El Salvador</vt:lpstr>
      <vt:lpstr>England</vt:lpstr>
      <vt:lpstr>Estonia-Faroes</vt:lpstr>
      <vt:lpstr>Finland</vt:lpstr>
      <vt:lpstr>France</vt:lpstr>
      <vt:lpstr>Germany Main</vt:lpstr>
      <vt:lpstr>Germany Regional</vt:lpstr>
      <vt:lpstr>Guatemala</vt:lpstr>
      <vt:lpstr>Hungary</vt:lpstr>
      <vt:lpstr>Iceland</vt:lpstr>
      <vt:lpstr>Ireland</vt:lpstr>
      <vt:lpstr>Israel</vt:lpstr>
      <vt:lpstr>Italy</vt:lpstr>
      <vt:lpstr>Japan</vt:lpstr>
      <vt:lpstr>Kazakhstan</vt:lpstr>
      <vt:lpstr>Kuwait-Lithuania-Malaysia</vt:lpstr>
      <vt:lpstr>Mexico</vt:lpstr>
      <vt:lpstr>Netherlands</vt:lpstr>
      <vt:lpstr>Norway</vt:lpstr>
      <vt:lpstr>Paraguay-Peru</vt:lpstr>
      <vt:lpstr>Poland</vt:lpstr>
      <vt:lpstr>Portugal</vt:lpstr>
      <vt:lpstr>Romania</vt:lpstr>
      <vt:lpstr>Scotland</vt:lpstr>
      <vt:lpstr>Serbia-South Africa</vt:lpstr>
      <vt:lpstr>Singapore</vt:lpstr>
      <vt:lpstr>South Korea</vt:lpstr>
      <vt:lpstr>Spain- Main</vt:lpstr>
      <vt:lpstr>Spain Segunda</vt:lpstr>
      <vt:lpstr>Sweden</vt:lpstr>
      <vt:lpstr>Switzerland</vt:lpstr>
      <vt:lpstr>Thailand-Tunisia</vt:lpstr>
      <vt:lpstr>Turkey-Main</vt:lpstr>
      <vt:lpstr>Turkey 3.Lig</vt:lpstr>
      <vt:lpstr>Uruguay-USA-Venezuela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</dc:creator>
  <cp:lastModifiedBy>danie</cp:lastModifiedBy>
  <dcterms:created xsi:type="dcterms:W3CDTF">2022-04-28T18:55:27Z</dcterms:created>
  <dcterms:modified xsi:type="dcterms:W3CDTF">2022-07-05T14:54:35Z</dcterms:modified>
</cp:coreProperties>
</file>