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en May\Desktop\"/>
    </mc:Choice>
  </mc:AlternateContent>
  <xr:revisionPtr revIDLastSave="0" documentId="8_{BBAE4D6A-9405-47D3-909B-15D52635FC84}" xr6:coauthVersionLast="47" xr6:coauthVersionMax="47" xr10:uidLastSave="{00000000-0000-0000-0000-000000000000}"/>
  <bookViews>
    <workbookView xWindow="28680" yWindow="-120" windowWidth="29040" windowHeight="15840" xr2:uid="{3FD1FF63-0F96-4EE2-9C9B-7A58707A4CB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991" i="1" l="1"/>
  <c r="Q991" i="1"/>
  <c r="O991" i="1"/>
  <c r="L991" i="1"/>
  <c r="S990" i="1"/>
  <c r="Q990" i="1"/>
  <c r="O990" i="1"/>
  <c r="L990" i="1"/>
  <c r="S989" i="1"/>
  <c r="Q989" i="1"/>
  <c r="O989" i="1"/>
  <c r="L989" i="1"/>
  <c r="S988" i="1"/>
  <c r="Q988" i="1"/>
  <c r="O988" i="1"/>
  <c r="L988" i="1"/>
  <c r="S987" i="1"/>
  <c r="Q987" i="1"/>
  <c r="O987" i="1"/>
  <c r="L987" i="1"/>
  <c r="S986" i="1"/>
  <c r="Q986" i="1"/>
  <c r="O986" i="1"/>
  <c r="L986" i="1"/>
  <c r="S985" i="1"/>
  <c r="Q985" i="1"/>
  <c r="O985" i="1"/>
  <c r="L985" i="1"/>
  <c r="S984" i="1"/>
  <c r="Q984" i="1"/>
  <c r="O984" i="1"/>
  <c r="L984" i="1"/>
  <c r="S983" i="1"/>
  <c r="Q983" i="1"/>
  <c r="O983" i="1"/>
  <c r="L983" i="1"/>
  <c r="S982" i="1"/>
  <c r="Q982" i="1"/>
  <c r="O982" i="1"/>
  <c r="L982" i="1"/>
  <c r="S981" i="1"/>
  <c r="Q981" i="1"/>
  <c r="O981" i="1"/>
  <c r="L981" i="1"/>
  <c r="S980" i="1"/>
  <c r="Q980" i="1"/>
  <c r="O980" i="1"/>
  <c r="L980" i="1"/>
  <c r="S979" i="1"/>
  <c r="Q979" i="1"/>
  <c r="O979" i="1"/>
  <c r="L979" i="1"/>
  <c r="S978" i="1"/>
  <c r="Q978" i="1"/>
  <c r="O978" i="1"/>
  <c r="L978" i="1"/>
  <c r="S977" i="1"/>
  <c r="Q977" i="1"/>
  <c r="O977" i="1"/>
  <c r="L977" i="1"/>
  <c r="S976" i="1"/>
  <c r="Q976" i="1"/>
  <c r="O976" i="1"/>
  <c r="L976" i="1"/>
  <c r="S975" i="1"/>
  <c r="Q975" i="1"/>
  <c r="O975" i="1"/>
  <c r="L975" i="1"/>
  <c r="S974" i="1"/>
  <c r="Q974" i="1"/>
  <c r="O974" i="1"/>
  <c r="L974" i="1"/>
  <c r="S973" i="1"/>
  <c r="Q973" i="1"/>
  <c r="O973" i="1"/>
  <c r="L973" i="1"/>
  <c r="S972" i="1"/>
  <c r="Q972" i="1"/>
  <c r="O972" i="1"/>
  <c r="L972" i="1"/>
  <c r="S971" i="1"/>
  <c r="Q971" i="1"/>
  <c r="O971" i="1"/>
  <c r="L971" i="1"/>
  <c r="S970" i="1"/>
  <c r="Q970" i="1"/>
  <c r="O970" i="1"/>
  <c r="L970" i="1"/>
  <c r="S969" i="1"/>
  <c r="Q969" i="1"/>
  <c r="O969" i="1"/>
  <c r="L969" i="1"/>
  <c r="S968" i="1"/>
  <c r="Q968" i="1"/>
  <c r="O968" i="1"/>
  <c r="L968" i="1"/>
  <c r="S967" i="1"/>
  <c r="Q967" i="1"/>
  <c r="O967" i="1"/>
  <c r="L967" i="1"/>
  <c r="S966" i="1"/>
  <c r="Q966" i="1"/>
  <c r="O966" i="1"/>
  <c r="L966" i="1"/>
  <c r="S965" i="1"/>
  <c r="Q965" i="1"/>
  <c r="O965" i="1"/>
  <c r="L965" i="1"/>
  <c r="S964" i="1"/>
  <c r="Q964" i="1"/>
  <c r="O964" i="1"/>
  <c r="L964" i="1"/>
  <c r="S963" i="1"/>
  <c r="Q963" i="1"/>
  <c r="O963" i="1"/>
  <c r="L963" i="1"/>
  <c r="S962" i="1"/>
  <c r="Q962" i="1"/>
  <c r="O962" i="1"/>
  <c r="L962" i="1"/>
  <c r="S961" i="1"/>
  <c r="Q961" i="1"/>
  <c r="O961" i="1"/>
  <c r="L961" i="1"/>
  <c r="S960" i="1"/>
  <c r="Q960" i="1"/>
  <c r="O960" i="1"/>
  <c r="L960" i="1"/>
  <c r="S959" i="1"/>
  <c r="Q959" i="1"/>
  <c r="O959" i="1"/>
  <c r="L959" i="1"/>
  <c r="S958" i="1"/>
  <c r="Q958" i="1"/>
  <c r="O958" i="1"/>
  <c r="L958" i="1"/>
  <c r="S957" i="1"/>
  <c r="Q957" i="1"/>
  <c r="O957" i="1"/>
  <c r="L957" i="1"/>
  <c r="S956" i="1"/>
  <c r="Q956" i="1"/>
  <c r="O956" i="1"/>
  <c r="L956" i="1"/>
  <c r="S955" i="1"/>
  <c r="Q955" i="1"/>
  <c r="O955" i="1"/>
  <c r="L955" i="1"/>
  <c r="S954" i="1"/>
  <c r="Q954" i="1"/>
  <c r="O954" i="1"/>
  <c r="L954" i="1"/>
  <c r="S953" i="1"/>
  <c r="Q953" i="1"/>
  <c r="O953" i="1"/>
  <c r="L953" i="1"/>
  <c r="S952" i="1"/>
  <c r="Q952" i="1"/>
  <c r="O952" i="1"/>
  <c r="L952" i="1"/>
  <c r="S951" i="1"/>
  <c r="Q951" i="1"/>
  <c r="O951" i="1"/>
  <c r="L951" i="1"/>
  <c r="S950" i="1"/>
  <c r="Q950" i="1"/>
  <c r="O950" i="1"/>
  <c r="L950" i="1"/>
  <c r="S949" i="1"/>
  <c r="Q949" i="1"/>
  <c r="O949" i="1"/>
  <c r="L949" i="1"/>
  <c r="S948" i="1"/>
  <c r="Q948" i="1"/>
  <c r="O948" i="1"/>
  <c r="L948" i="1"/>
  <c r="S947" i="1"/>
  <c r="Q947" i="1"/>
  <c r="O947" i="1"/>
  <c r="L947" i="1"/>
  <c r="S946" i="1"/>
  <c r="Q946" i="1"/>
  <c r="O946" i="1"/>
  <c r="L946" i="1"/>
  <c r="S945" i="1"/>
  <c r="Q945" i="1"/>
  <c r="O945" i="1"/>
  <c r="L945" i="1"/>
  <c r="S944" i="1"/>
  <c r="Q944" i="1"/>
  <c r="O944" i="1"/>
  <c r="L944" i="1"/>
  <c r="S943" i="1"/>
  <c r="Q943" i="1"/>
  <c r="O943" i="1"/>
  <c r="L943" i="1"/>
  <c r="S942" i="1"/>
  <c r="Q942" i="1"/>
  <c r="O942" i="1"/>
  <c r="L942" i="1"/>
  <c r="S941" i="1"/>
  <c r="Q941" i="1"/>
  <c r="O941" i="1"/>
  <c r="L941" i="1"/>
  <c r="S940" i="1"/>
  <c r="Q940" i="1"/>
  <c r="O940" i="1"/>
  <c r="L940" i="1"/>
  <c r="S939" i="1"/>
  <c r="Q939" i="1"/>
  <c r="O939" i="1"/>
  <c r="L939" i="1"/>
  <c r="S938" i="1"/>
  <c r="Q938" i="1"/>
  <c r="O938" i="1"/>
  <c r="L938" i="1"/>
  <c r="S937" i="1"/>
  <c r="Q937" i="1"/>
  <c r="O937" i="1"/>
  <c r="L937" i="1"/>
  <c r="S936" i="1"/>
  <c r="Q936" i="1"/>
  <c r="O936" i="1"/>
  <c r="L936" i="1"/>
  <c r="S935" i="1"/>
  <c r="Q935" i="1"/>
  <c r="O935" i="1"/>
  <c r="L935" i="1"/>
  <c r="S934" i="1"/>
  <c r="Q934" i="1"/>
  <c r="O934" i="1"/>
  <c r="L934" i="1"/>
  <c r="S933" i="1"/>
  <c r="Q933" i="1"/>
  <c r="O933" i="1"/>
  <c r="L933" i="1"/>
  <c r="S932" i="1"/>
  <c r="Q932" i="1"/>
  <c r="O932" i="1"/>
  <c r="L932" i="1"/>
  <c r="S931" i="1"/>
  <c r="Q931" i="1"/>
  <c r="O931" i="1"/>
  <c r="L931" i="1"/>
  <c r="S930" i="1"/>
  <c r="Q930" i="1"/>
  <c r="O930" i="1"/>
  <c r="L930" i="1"/>
  <c r="S929" i="1"/>
  <c r="Q929" i="1"/>
  <c r="O929" i="1"/>
  <c r="L929" i="1"/>
  <c r="S928" i="1"/>
  <c r="Q928" i="1"/>
  <c r="O928" i="1"/>
  <c r="L928" i="1"/>
  <c r="S927" i="1"/>
  <c r="Q927" i="1"/>
  <c r="O927" i="1"/>
  <c r="L927" i="1"/>
  <c r="S926" i="1"/>
  <c r="Q926" i="1"/>
  <c r="O926" i="1"/>
  <c r="L926" i="1"/>
  <c r="S925" i="1"/>
  <c r="Q925" i="1"/>
  <c r="O925" i="1"/>
  <c r="L925" i="1"/>
  <c r="S924" i="1"/>
  <c r="Q924" i="1"/>
  <c r="O924" i="1"/>
  <c r="L924" i="1"/>
  <c r="S923" i="1"/>
  <c r="Q923" i="1"/>
  <c r="O923" i="1"/>
  <c r="L923" i="1"/>
  <c r="S922" i="1"/>
  <c r="Q922" i="1"/>
  <c r="O922" i="1"/>
  <c r="L922" i="1"/>
  <c r="S921" i="1"/>
  <c r="Q921" i="1"/>
  <c r="O921" i="1"/>
  <c r="L921" i="1"/>
  <c r="S920" i="1"/>
  <c r="Q920" i="1"/>
  <c r="O920" i="1"/>
  <c r="L920" i="1"/>
  <c r="S919" i="1"/>
  <c r="Q919" i="1"/>
  <c r="O919" i="1"/>
  <c r="L919" i="1"/>
  <c r="S918" i="1"/>
  <c r="Q918" i="1"/>
  <c r="O918" i="1"/>
  <c r="L918" i="1"/>
  <c r="S917" i="1"/>
  <c r="Q917" i="1"/>
  <c r="O917" i="1"/>
  <c r="L917" i="1"/>
  <c r="S916" i="1"/>
  <c r="Q916" i="1"/>
  <c r="O916" i="1"/>
  <c r="L916" i="1"/>
  <c r="S915" i="1"/>
  <c r="Q915" i="1"/>
  <c r="O915" i="1"/>
  <c r="L915" i="1"/>
  <c r="S914" i="1"/>
  <c r="Q914" i="1"/>
  <c r="O914" i="1"/>
  <c r="L914" i="1"/>
  <c r="S913" i="1"/>
  <c r="Q913" i="1"/>
  <c r="O913" i="1"/>
  <c r="L913" i="1"/>
  <c r="S912" i="1"/>
  <c r="Q912" i="1"/>
  <c r="O912" i="1"/>
  <c r="L912" i="1"/>
  <c r="S911" i="1"/>
  <c r="Q911" i="1"/>
  <c r="O911" i="1"/>
  <c r="L911" i="1"/>
  <c r="S910" i="1"/>
  <c r="Q910" i="1"/>
  <c r="O910" i="1"/>
  <c r="L910" i="1"/>
  <c r="S909" i="1"/>
  <c r="Q909" i="1"/>
  <c r="O909" i="1"/>
  <c r="L909" i="1"/>
  <c r="S908" i="1"/>
  <c r="Q908" i="1"/>
  <c r="O908" i="1"/>
  <c r="L908" i="1"/>
  <c r="S907" i="1"/>
  <c r="Q907" i="1"/>
  <c r="O907" i="1"/>
  <c r="L907" i="1"/>
  <c r="S906" i="1"/>
  <c r="Q906" i="1"/>
  <c r="O906" i="1"/>
  <c r="L906" i="1"/>
  <c r="S905" i="1"/>
  <c r="Q905" i="1"/>
  <c r="O905" i="1"/>
  <c r="L905" i="1"/>
  <c r="S904" i="1"/>
  <c r="Q904" i="1"/>
  <c r="O904" i="1"/>
  <c r="L904" i="1"/>
  <c r="S903" i="1"/>
  <c r="Q903" i="1"/>
  <c r="O903" i="1"/>
  <c r="L903" i="1"/>
  <c r="S902" i="1"/>
  <c r="Q902" i="1"/>
  <c r="O902" i="1"/>
  <c r="L902" i="1"/>
  <c r="S901" i="1"/>
  <c r="Q901" i="1"/>
  <c r="O901" i="1"/>
  <c r="L901" i="1"/>
  <c r="S900" i="1"/>
  <c r="Q900" i="1"/>
  <c r="O900" i="1"/>
  <c r="L900" i="1"/>
  <c r="S899" i="1"/>
  <c r="Q899" i="1"/>
  <c r="O899" i="1"/>
  <c r="L899" i="1"/>
  <c r="S898" i="1"/>
  <c r="Q898" i="1"/>
  <c r="O898" i="1"/>
  <c r="L898" i="1"/>
  <c r="S897" i="1"/>
  <c r="Q897" i="1"/>
  <c r="O897" i="1"/>
  <c r="L897" i="1"/>
  <c r="S896" i="1"/>
  <c r="Q896" i="1"/>
  <c r="O896" i="1"/>
  <c r="L896" i="1"/>
  <c r="S895" i="1"/>
  <c r="Q895" i="1"/>
  <c r="O895" i="1"/>
  <c r="L895" i="1"/>
  <c r="S894" i="1"/>
  <c r="Q894" i="1"/>
  <c r="O894" i="1"/>
  <c r="L894" i="1"/>
  <c r="S893" i="1"/>
  <c r="Q893" i="1"/>
  <c r="O893" i="1"/>
  <c r="L893" i="1"/>
  <c r="S892" i="1"/>
  <c r="Q892" i="1"/>
  <c r="O892" i="1"/>
  <c r="L892" i="1"/>
  <c r="S891" i="1"/>
  <c r="Q891" i="1"/>
  <c r="O891" i="1"/>
  <c r="L891" i="1"/>
  <c r="S890" i="1"/>
  <c r="Q890" i="1"/>
  <c r="O890" i="1"/>
  <c r="L890" i="1"/>
  <c r="S889" i="1"/>
  <c r="Q889" i="1"/>
  <c r="O889" i="1"/>
  <c r="L889" i="1"/>
  <c r="S888" i="1"/>
  <c r="Q888" i="1"/>
  <c r="O888" i="1"/>
  <c r="L888" i="1"/>
  <c r="S887" i="1"/>
  <c r="Q887" i="1"/>
  <c r="O887" i="1"/>
  <c r="L887" i="1"/>
  <c r="S886" i="1"/>
  <c r="Q886" i="1"/>
  <c r="O886" i="1"/>
  <c r="L886" i="1"/>
  <c r="S885" i="1"/>
  <c r="Q885" i="1"/>
  <c r="O885" i="1"/>
  <c r="L885" i="1"/>
  <c r="S884" i="1"/>
  <c r="Q884" i="1"/>
  <c r="O884" i="1"/>
  <c r="L884" i="1"/>
  <c r="S883" i="1"/>
  <c r="Q883" i="1"/>
  <c r="O883" i="1"/>
  <c r="L883" i="1"/>
  <c r="S882" i="1"/>
  <c r="Q882" i="1"/>
  <c r="O882" i="1"/>
  <c r="L882" i="1"/>
  <c r="S881" i="1"/>
  <c r="Q881" i="1"/>
  <c r="O881" i="1"/>
  <c r="L881" i="1"/>
  <c r="S880" i="1"/>
  <c r="Q880" i="1"/>
  <c r="O880" i="1"/>
  <c r="L880" i="1"/>
  <c r="S879" i="1"/>
  <c r="Q879" i="1"/>
  <c r="O879" i="1"/>
  <c r="L879" i="1"/>
  <c r="S878" i="1"/>
  <c r="Q878" i="1"/>
  <c r="O878" i="1"/>
  <c r="L878" i="1"/>
  <c r="S877" i="1"/>
  <c r="Q877" i="1"/>
  <c r="O877" i="1"/>
  <c r="L877" i="1"/>
  <c r="S876" i="1"/>
  <c r="Q876" i="1"/>
  <c r="O876" i="1"/>
  <c r="L876" i="1"/>
  <c r="S875" i="1"/>
  <c r="Q875" i="1"/>
  <c r="O875" i="1"/>
  <c r="L875" i="1"/>
  <c r="S874" i="1"/>
  <c r="Q874" i="1"/>
  <c r="O874" i="1"/>
  <c r="L874" i="1"/>
  <c r="S873" i="1"/>
  <c r="Q873" i="1"/>
  <c r="O873" i="1"/>
  <c r="L873" i="1"/>
  <c r="S872" i="1"/>
  <c r="Q872" i="1"/>
  <c r="O872" i="1"/>
  <c r="L872" i="1"/>
  <c r="S871" i="1"/>
  <c r="Q871" i="1"/>
  <c r="O871" i="1"/>
  <c r="L871" i="1"/>
  <c r="S870" i="1"/>
  <c r="Q870" i="1"/>
  <c r="O870" i="1"/>
  <c r="L870" i="1"/>
  <c r="S869" i="1"/>
  <c r="Q869" i="1"/>
  <c r="O869" i="1"/>
  <c r="L869" i="1"/>
  <c r="S868" i="1"/>
  <c r="Q868" i="1"/>
  <c r="O868" i="1"/>
  <c r="L868" i="1"/>
  <c r="S867" i="1"/>
  <c r="Q867" i="1"/>
  <c r="O867" i="1"/>
  <c r="L867" i="1"/>
  <c r="S866" i="1"/>
  <c r="Q866" i="1"/>
  <c r="O866" i="1"/>
  <c r="L866" i="1"/>
  <c r="S865" i="1"/>
  <c r="Q865" i="1"/>
  <c r="O865" i="1"/>
  <c r="L865" i="1"/>
  <c r="S864" i="1"/>
  <c r="Q864" i="1"/>
  <c r="O864" i="1"/>
  <c r="L864" i="1"/>
  <c r="S863" i="1"/>
  <c r="Q863" i="1"/>
  <c r="O863" i="1"/>
  <c r="L863" i="1"/>
  <c r="S862" i="1"/>
  <c r="Q862" i="1"/>
  <c r="O862" i="1"/>
  <c r="L862" i="1"/>
  <c r="S861" i="1"/>
  <c r="Q861" i="1"/>
  <c r="O861" i="1"/>
  <c r="L861" i="1"/>
  <c r="S860" i="1"/>
  <c r="Q860" i="1"/>
  <c r="O860" i="1"/>
  <c r="L860" i="1"/>
  <c r="S859" i="1"/>
  <c r="Q859" i="1"/>
  <c r="O859" i="1"/>
  <c r="L859" i="1"/>
  <c r="S858" i="1"/>
  <c r="Q858" i="1"/>
  <c r="O858" i="1"/>
  <c r="L858" i="1"/>
  <c r="S857" i="1"/>
  <c r="Q857" i="1"/>
  <c r="O857" i="1"/>
  <c r="L857" i="1"/>
  <c r="S856" i="1"/>
  <c r="Q856" i="1"/>
  <c r="O856" i="1"/>
  <c r="L856" i="1"/>
  <c r="S855" i="1"/>
  <c r="Q855" i="1"/>
  <c r="O855" i="1"/>
  <c r="L855" i="1"/>
  <c r="S854" i="1"/>
  <c r="Q854" i="1"/>
  <c r="O854" i="1"/>
  <c r="L854" i="1"/>
  <c r="S853" i="1"/>
  <c r="Q853" i="1"/>
  <c r="O853" i="1"/>
  <c r="L853" i="1"/>
  <c r="S852" i="1"/>
  <c r="Q852" i="1"/>
  <c r="O852" i="1"/>
  <c r="L852" i="1"/>
  <c r="S851" i="1"/>
  <c r="Q851" i="1"/>
  <c r="O851" i="1"/>
  <c r="L851" i="1"/>
  <c r="S850" i="1"/>
  <c r="Q850" i="1"/>
  <c r="O850" i="1"/>
  <c r="L850" i="1"/>
  <c r="S849" i="1"/>
  <c r="Q849" i="1"/>
  <c r="O849" i="1"/>
  <c r="L849" i="1"/>
  <c r="S848" i="1"/>
  <c r="Q848" i="1"/>
  <c r="O848" i="1"/>
  <c r="L848" i="1"/>
  <c r="S847" i="1"/>
  <c r="Q847" i="1"/>
  <c r="O847" i="1"/>
  <c r="L847" i="1"/>
  <c r="S846" i="1"/>
  <c r="Q846" i="1"/>
  <c r="O846" i="1"/>
  <c r="L846" i="1"/>
  <c r="S845" i="1"/>
  <c r="Q845" i="1"/>
  <c r="O845" i="1"/>
  <c r="L845" i="1"/>
  <c r="S844" i="1"/>
  <c r="Q844" i="1"/>
  <c r="O844" i="1"/>
  <c r="L844" i="1"/>
  <c r="S843" i="1"/>
  <c r="Q843" i="1"/>
  <c r="O843" i="1"/>
  <c r="L843" i="1"/>
  <c r="S842" i="1"/>
  <c r="Q842" i="1"/>
  <c r="O842" i="1"/>
  <c r="L842" i="1"/>
  <c r="S841" i="1"/>
  <c r="Q841" i="1"/>
  <c r="O841" i="1"/>
  <c r="L841" i="1"/>
  <c r="S840" i="1"/>
  <c r="Q840" i="1"/>
  <c r="O840" i="1"/>
  <c r="L840" i="1"/>
  <c r="S839" i="1"/>
  <c r="Q839" i="1"/>
  <c r="O839" i="1"/>
  <c r="L839" i="1"/>
  <c r="S838" i="1"/>
  <c r="Q838" i="1"/>
  <c r="O838" i="1"/>
  <c r="L838" i="1"/>
  <c r="S837" i="1"/>
  <c r="Q837" i="1"/>
  <c r="O837" i="1"/>
  <c r="L837" i="1"/>
  <c r="S836" i="1"/>
  <c r="Q836" i="1"/>
  <c r="O836" i="1"/>
  <c r="L836" i="1"/>
  <c r="S835" i="1"/>
  <c r="Q835" i="1"/>
  <c r="O835" i="1"/>
  <c r="L835" i="1"/>
  <c r="S834" i="1"/>
  <c r="Q834" i="1"/>
  <c r="O834" i="1"/>
  <c r="L834" i="1"/>
  <c r="S833" i="1"/>
  <c r="Q833" i="1"/>
  <c r="O833" i="1"/>
  <c r="L833" i="1"/>
  <c r="S832" i="1"/>
  <c r="Q832" i="1"/>
  <c r="O832" i="1"/>
  <c r="L832" i="1"/>
  <c r="S831" i="1"/>
  <c r="Q831" i="1"/>
  <c r="O831" i="1"/>
  <c r="L831" i="1"/>
  <c r="S830" i="1"/>
  <c r="Q830" i="1"/>
  <c r="O830" i="1"/>
  <c r="L830" i="1"/>
  <c r="S829" i="1"/>
  <c r="Q829" i="1"/>
  <c r="O829" i="1"/>
  <c r="L829" i="1"/>
  <c r="S828" i="1"/>
  <c r="Q828" i="1"/>
  <c r="O828" i="1"/>
  <c r="L828" i="1"/>
  <c r="S827" i="1"/>
  <c r="Q827" i="1"/>
  <c r="O827" i="1"/>
  <c r="L827" i="1"/>
  <c r="S826" i="1"/>
  <c r="Q826" i="1"/>
  <c r="O826" i="1"/>
  <c r="L826" i="1"/>
  <c r="S825" i="1"/>
  <c r="Q825" i="1"/>
  <c r="O825" i="1"/>
  <c r="L825" i="1"/>
  <c r="S824" i="1"/>
  <c r="Q824" i="1"/>
  <c r="O824" i="1"/>
  <c r="L824" i="1"/>
  <c r="S823" i="1"/>
  <c r="Q823" i="1"/>
  <c r="O823" i="1"/>
  <c r="L823" i="1"/>
  <c r="S822" i="1"/>
  <c r="Q822" i="1"/>
  <c r="O822" i="1"/>
  <c r="L822" i="1"/>
  <c r="S821" i="1"/>
  <c r="Q821" i="1"/>
  <c r="O821" i="1"/>
  <c r="L821" i="1"/>
  <c r="S820" i="1"/>
  <c r="Q820" i="1"/>
  <c r="O820" i="1"/>
  <c r="L820" i="1"/>
  <c r="S819" i="1"/>
  <c r="Q819" i="1"/>
  <c r="O819" i="1"/>
  <c r="L819" i="1"/>
  <c r="S818" i="1"/>
  <c r="Q818" i="1"/>
  <c r="O818" i="1"/>
  <c r="L818" i="1"/>
  <c r="S817" i="1"/>
  <c r="Q817" i="1"/>
  <c r="O817" i="1"/>
  <c r="L817" i="1"/>
  <c r="S816" i="1"/>
  <c r="Q816" i="1"/>
  <c r="O816" i="1"/>
  <c r="L816" i="1"/>
  <c r="S815" i="1"/>
  <c r="Q815" i="1"/>
  <c r="O815" i="1"/>
  <c r="L815" i="1"/>
  <c r="S814" i="1"/>
  <c r="Q814" i="1"/>
  <c r="O814" i="1"/>
  <c r="L814" i="1"/>
  <c r="S813" i="1"/>
  <c r="Q813" i="1"/>
  <c r="O813" i="1"/>
  <c r="L813" i="1"/>
  <c r="S812" i="1"/>
  <c r="Q812" i="1"/>
  <c r="O812" i="1"/>
  <c r="L812" i="1"/>
  <c r="S811" i="1"/>
  <c r="Q811" i="1"/>
  <c r="O811" i="1"/>
  <c r="L811" i="1"/>
  <c r="S810" i="1"/>
  <c r="Q810" i="1"/>
  <c r="O810" i="1"/>
  <c r="L810" i="1"/>
  <c r="S809" i="1"/>
  <c r="Q809" i="1"/>
  <c r="O809" i="1"/>
  <c r="L809" i="1"/>
  <c r="S808" i="1"/>
  <c r="Q808" i="1"/>
  <c r="O808" i="1"/>
  <c r="L808" i="1"/>
  <c r="S807" i="1"/>
  <c r="Q807" i="1"/>
  <c r="O807" i="1"/>
  <c r="L807" i="1"/>
  <c r="S806" i="1"/>
  <c r="Q806" i="1"/>
  <c r="O806" i="1"/>
  <c r="L806" i="1"/>
  <c r="S805" i="1"/>
  <c r="Q805" i="1"/>
  <c r="O805" i="1"/>
  <c r="L805" i="1"/>
  <c r="S804" i="1"/>
  <c r="Q804" i="1"/>
  <c r="O804" i="1"/>
  <c r="L804" i="1"/>
  <c r="S803" i="1"/>
  <c r="Q803" i="1"/>
  <c r="O803" i="1"/>
  <c r="L803" i="1"/>
  <c r="S802" i="1"/>
  <c r="Q802" i="1"/>
  <c r="O802" i="1"/>
  <c r="L802" i="1"/>
  <c r="S801" i="1"/>
  <c r="Q801" i="1"/>
  <c r="O801" i="1"/>
  <c r="L801" i="1"/>
  <c r="S800" i="1"/>
  <c r="Q800" i="1"/>
  <c r="O800" i="1"/>
  <c r="L800" i="1"/>
  <c r="S799" i="1"/>
  <c r="Q799" i="1"/>
  <c r="O799" i="1"/>
  <c r="L799" i="1"/>
  <c r="S798" i="1"/>
  <c r="Q798" i="1"/>
  <c r="O798" i="1"/>
  <c r="L798" i="1"/>
  <c r="S797" i="1"/>
  <c r="Q797" i="1"/>
  <c r="O797" i="1"/>
  <c r="L797" i="1"/>
  <c r="S796" i="1"/>
  <c r="Q796" i="1"/>
  <c r="O796" i="1"/>
  <c r="L796" i="1"/>
  <c r="S795" i="1"/>
  <c r="Q795" i="1"/>
  <c r="O795" i="1"/>
  <c r="L795" i="1"/>
  <c r="S794" i="1"/>
  <c r="Q794" i="1"/>
  <c r="O794" i="1"/>
  <c r="L794" i="1"/>
  <c r="S793" i="1"/>
  <c r="Q793" i="1"/>
  <c r="O793" i="1"/>
  <c r="L793" i="1"/>
  <c r="S792" i="1"/>
  <c r="Q792" i="1"/>
  <c r="O792" i="1"/>
  <c r="L792" i="1"/>
  <c r="S791" i="1"/>
  <c r="Q791" i="1"/>
  <c r="O791" i="1"/>
  <c r="L791" i="1"/>
  <c r="S790" i="1"/>
  <c r="Q790" i="1"/>
  <c r="O790" i="1"/>
  <c r="L790" i="1"/>
  <c r="S789" i="1"/>
  <c r="Q789" i="1"/>
  <c r="O789" i="1"/>
  <c r="L789" i="1"/>
  <c r="S788" i="1"/>
  <c r="Q788" i="1"/>
  <c r="O788" i="1"/>
  <c r="L788" i="1"/>
  <c r="S787" i="1"/>
  <c r="Q787" i="1"/>
  <c r="O787" i="1"/>
  <c r="L787" i="1"/>
  <c r="S786" i="1"/>
  <c r="Q786" i="1"/>
  <c r="O786" i="1"/>
  <c r="L786" i="1"/>
  <c r="S785" i="1"/>
  <c r="Q785" i="1"/>
  <c r="O785" i="1"/>
  <c r="L785" i="1"/>
  <c r="S784" i="1"/>
  <c r="Q784" i="1"/>
  <c r="O784" i="1"/>
  <c r="L784" i="1"/>
  <c r="S783" i="1"/>
  <c r="Q783" i="1"/>
  <c r="O783" i="1"/>
  <c r="L783" i="1"/>
  <c r="S782" i="1"/>
  <c r="Q782" i="1"/>
  <c r="O782" i="1"/>
  <c r="L782" i="1"/>
  <c r="S781" i="1"/>
  <c r="Q781" i="1"/>
  <c r="O781" i="1"/>
  <c r="L781" i="1"/>
  <c r="S780" i="1"/>
  <c r="Q780" i="1"/>
  <c r="O780" i="1"/>
  <c r="L780" i="1"/>
  <c r="S779" i="1"/>
  <c r="Q779" i="1"/>
  <c r="O779" i="1"/>
  <c r="L779" i="1"/>
  <c r="S778" i="1"/>
  <c r="Q778" i="1"/>
  <c r="O778" i="1"/>
  <c r="L778" i="1"/>
  <c r="S777" i="1"/>
  <c r="Q777" i="1"/>
  <c r="O777" i="1"/>
  <c r="L777" i="1"/>
  <c r="S776" i="1"/>
  <c r="Q776" i="1"/>
  <c r="O776" i="1"/>
  <c r="L776" i="1"/>
  <c r="S775" i="1"/>
  <c r="Q775" i="1"/>
  <c r="O775" i="1"/>
  <c r="L775" i="1"/>
  <c r="S774" i="1"/>
  <c r="Q774" i="1"/>
  <c r="O774" i="1"/>
  <c r="L774" i="1"/>
  <c r="S773" i="1"/>
  <c r="Q773" i="1"/>
  <c r="O773" i="1"/>
  <c r="L773" i="1"/>
  <c r="S772" i="1"/>
  <c r="Q772" i="1"/>
  <c r="O772" i="1"/>
  <c r="L772" i="1"/>
  <c r="S771" i="1"/>
  <c r="Q771" i="1"/>
  <c r="O771" i="1"/>
  <c r="L771" i="1"/>
  <c r="S770" i="1"/>
  <c r="Q770" i="1"/>
  <c r="O770" i="1"/>
  <c r="L770" i="1"/>
  <c r="S769" i="1"/>
  <c r="Q769" i="1"/>
  <c r="O769" i="1"/>
  <c r="L769" i="1"/>
  <c r="S768" i="1"/>
  <c r="Q768" i="1"/>
  <c r="O768" i="1"/>
  <c r="L768" i="1"/>
  <c r="S767" i="1"/>
  <c r="Q767" i="1"/>
  <c r="O767" i="1"/>
  <c r="L767" i="1"/>
  <c r="S766" i="1"/>
  <c r="Q766" i="1"/>
  <c r="O766" i="1"/>
  <c r="L766" i="1"/>
  <c r="S765" i="1"/>
  <c r="Q765" i="1"/>
  <c r="O765" i="1"/>
  <c r="L765" i="1"/>
  <c r="S764" i="1"/>
  <c r="Q764" i="1"/>
  <c r="O764" i="1"/>
  <c r="L764" i="1"/>
  <c r="S763" i="1"/>
  <c r="Q763" i="1"/>
  <c r="O763" i="1"/>
  <c r="L763" i="1"/>
  <c r="S762" i="1"/>
  <c r="Q762" i="1"/>
  <c r="O762" i="1"/>
  <c r="L762" i="1"/>
  <c r="S761" i="1"/>
  <c r="Q761" i="1"/>
  <c r="O761" i="1"/>
  <c r="L761" i="1"/>
  <c r="S760" i="1"/>
  <c r="Q760" i="1"/>
  <c r="O760" i="1"/>
  <c r="L760" i="1"/>
  <c r="S759" i="1"/>
  <c r="Q759" i="1"/>
  <c r="O759" i="1"/>
  <c r="L759" i="1"/>
  <c r="S758" i="1"/>
  <c r="Q758" i="1"/>
  <c r="O758" i="1"/>
  <c r="L758" i="1"/>
  <c r="S757" i="1"/>
  <c r="Q757" i="1"/>
  <c r="O757" i="1"/>
  <c r="L757" i="1"/>
  <c r="S756" i="1"/>
  <c r="Q756" i="1"/>
  <c r="O756" i="1"/>
  <c r="L756" i="1"/>
  <c r="S755" i="1"/>
  <c r="Q755" i="1"/>
  <c r="O755" i="1"/>
  <c r="L755" i="1"/>
  <c r="S754" i="1"/>
  <c r="Q754" i="1"/>
  <c r="O754" i="1"/>
  <c r="L754" i="1"/>
  <c r="S753" i="1"/>
  <c r="Q753" i="1"/>
  <c r="O753" i="1"/>
  <c r="L753" i="1"/>
  <c r="S752" i="1"/>
  <c r="Q752" i="1"/>
  <c r="O752" i="1"/>
  <c r="L752" i="1"/>
  <c r="S751" i="1"/>
  <c r="Q751" i="1"/>
  <c r="O751" i="1"/>
  <c r="L751" i="1"/>
  <c r="S750" i="1"/>
  <c r="Q750" i="1"/>
  <c r="O750" i="1"/>
  <c r="L750" i="1"/>
  <c r="L749" i="1"/>
  <c r="S748" i="1"/>
  <c r="Q748" i="1"/>
  <c r="O748" i="1"/>
  <c r="L748" i="1"/>
  <c r="L747" i="1"/>
  <c r="S746" i="1"/>
  <c r="Q746" i="1"/>
  <c r="O746" i="1"/>
  <c r="L746" i="1"/>
  <c r="S745" i="1"/>
  <c r="Q745" i="1"/>
  <c r="O745" i="1"/>
  <c r="L745" i="1"/>
  <c r="S744" i="1"/>
  <c r="Q744" i="1"/>
  <c r="O744" i="1"/>
  <c r="L744" i="1"/>
  <c r="S743" i="1"/>
  <c r="Q743" i="1"/>
  <c r="O743" i="1"/>
  <c r="L743" i="1"/>
  <c r="S742" i="1"/>
  <c r="Q742" i="1"/>
  <c r="O742" i="1"/>
  <c r="L742" i="1"/>
  <c r="S741" i="1"/>
  <c r="Q741" i="1"/>
  <c r="O741" i="1"/>
  <c r="L741" i="1"/>
  <c r="S740" i="1"/>
  <c r="Q740" i="1"/>
  <c r="O740" i="1"/>
  <c r="L740" i="1"/>
  <c r="S739" i="1"/>
  <c r="Q739" i="1"/>
  <c r="O739" i="1"/>
  <c r="L739" i="1"/>
  <c r="S738" i="1"/>
  <c r="Q738" i="1"/>
  <c r="O738" i="1"/>
  <c r="L738" i="1"/>
  <c r="S737" i="1"/>
  <c r="Q737" i="1"/>
  <c r="O737" i="1"/>
  <c r="L737" i="1"/>
  <c r="S736" i="1"/>
  <c r="Q736" i="1"/>
  <c r="O736" i="1"/>
  <c r="L736" i="1"/>
  <c r="S735" i="1"/>
  <c r="Q735" i="1"/>
  <c r="O735" i="1"/>
  <c r="L735" i="1"/>
  <c r="S734" i="1"/>
  <c r="Q734" i="1"/>
  <c r="O734" i="1"/>
  <c r="L734" i="1"/>
  <c r="S733" i="1"/>
  <c r="Q733" i="1"/>
  <c r="O733" i="1"/>
  <c r="L733" i="1"/>
  <c r="S732" i="1"/>
  <c r="Q732" i="1"/>
  <c r="O732" i="1"/>
  <c r="L732" i="1"/>
  <c r="S731" i="1"/>
  <c r="Q731" i="1"/>
  <c r="O731" i="1"/>
  <c r="L731" i="1"/>
  <c r="S730" i="1"/>
  <c r="Q730" i="1"/>
  <c r="O730" i="1"/>
  <c r="L730" i="1"/>
  <c r="S729" i="1"/>
  <c r="Q729" i="1"/>
  <c r="O729" i="1"/>
  <c r="L729" i="1"/>
  <c r="S728" i="1"/>
  <c r="Q728" i="1"/>
  <c r="O728" i="1"/>
  <c r="L728" i="1"/>
  <c r="S727" i="1"/>
  <c r="Q727" i="1"/>
  <c r="O727" i="1"/>
  <c r="L727" i="1"/>
  <c r="S726" i="1"/>
  <c r="Q726" i="1"/>
  <c r="O726" i="1"/>
  <c r="L726" i="1"/>
  <c r="S725" i="1"/>
  <c r="Q725" i="1"/>
  <c r="O725" i="1"/>
  <c r="L725" i="1"/>
  <c r="S724" i="1"/>
  <c r="Q724" i="1"/>
  <c r="O724" i="1"/>
  <c r="L724" i="1"/>
  <c r="S723" i="1"/>
  <c r="Q723" i="1"/>
  <c r="O723" i="1"/>
  <c r="L723" i="1"/>
  <c r="S722" i="1"/>
  <c r="Q722" i="1"/>
  <c r="O722" i="1"/>
  <c r="L722" i="1"/>
  <c r="S721" i="1"/>
  <c r="Q721" i="1"/>
  <c r="O721" i="1"/>
  <c r="L721" i="1"/>
  <c r="S720" i="1"/>
  <c r="Q720" i="1"/>
  <c r="O720" i="1"/>
  <c r="L720" i="1"/>
  <c r="S719" i="1"/>
  <c r="Q719" i="1"/>
  <c r="O719" i="1"/>
  <c r="L719" i="1"/>
  <c r="S718" i="1"/>
  <c r="Q718" i="1"/>
  <c r="O718" i="1"/>
  <c r="L718" i="1"/>
  <c r="S717" i="1"/>
  <c r="Q717" i="1"/>
  <c r="O717" i="1"/>
  <c r="L717" i="1"/>
  <c r="S716" i="1"/>
  <c r="Q716" i="1"/>
  <c r="O716" i="1"/>
  <c r="L716" i="1"/>
  <c r="S715" i="1"/>
  <c r="Q715" i="1"/>
  <c r="O715" i="1"/>
  <c r="L715" i="1"/>
  <c r="S714" i="1"/>
  <c r="Q714" i="1"/>
  <c r="O714" i="1"/>
  <c r="L714" i="1"/>
  <c r="S713" i="1"/>
  <c r="Q713" i="1"/>
  <c r="O713" i="1"/>
  <c r="L713" i="1"/>
  <c r="S712" i="1"/>
  <c r="Q712" i="1"/>
  <c r="O712" i="1"/>
  <c r="L712" i="1"/>
  <c r="S711" i="1"/>
  <c r="Q711" i="1"/>
  <c r="O711" i="1"/>
  <c r="L711" i="1"/>
  <c r="S710" i="1"/>
  <c r="Q710" i="1"/>
  <c r="O710" i="1"/>
  <c r="L710" i="1"/>
  <c r="S709" i="1"/>
  <c r="Q709" i="1"/>
  <c r="O709" i="1"/>
  <c r="L709" i="1"/>
  <c r="S708" i="1"/>
  <c r="Q708" i="1"/>
  <c r="O708" i="1"/>
  <c r="L708" i="1"/>
  <c r="S707" i="1"/>
  <c r="Q707" i="1"/>
  <c r="O707" i="1"/>
  <c r="L707" i="1"/>
  <c r="S706" i="1"/>
  <c r="Q706" i="1"/>
  <c r="O706" i="1"/>
  <c r="L706" i="1"/>
  <c r="S705" i="1"/>
  <c r="Q705" i="1"/>
  <c r="O705" i="1"/>
  <c r="L705" i="1"/>
  <c r="S704" i="1"/>
  <c r="Q704" i="1"/>
  <c r="O704" i="1"/>
  <c r="L704" i="1"/>
  <c r="S703" i="1"/>
  <c r="Q703" i="1"/>
  <c r="O703" i="1"/>
  <c r="L703" i="1"/>
  <c r="S702" i="1"/>
  <c r="Q702" i="1"/>
  <c r="O702" i="1"/>
  <c r="L702" i="1"/>
  <c r="S701" i="1"/>
  <c r="Q701" i="1"/>
  <c r="O701" i="1"/>
  <c r="L701" i="1"/>
  <c r="S700" i="1"/>
  <c r="Q700" i="1"/>
  <c r="O700" i="1"/>
  <c r="L700" i="1"/>
  <c r="S699" i="1"/>
  <c r="Q699" i="1"/>
  <c r="O699" i="1"/>
  <c r="L699" i="1"/>
  <c r="S698" i="1"/>
  <c r="Q698" i="1"/>
  <c r="O698" i="1"/>
  <c r="L698" i="1"/>
  <c r="S697" i="1"/>
  <c r="Q697" i="1"/>
  <c r="O697" i="1"/>
  <c r="L697" i="1"/>
  <c r="S696" i="1"/>
  <c r="Q696" i="1"/>
  <c r="O696" i="1"/>
  <c r="L696" i="1"/>
  <c r="S695" i="1"/>
  <c r="Q695" i="1"/>
  <c r="O695" i="1"/>
  <c r="L695" i="1"/>
  <c r="S694" i="1"/>
  <c r="Q694" i="1"/>
  <c r="O694" i="1"/>
  <c r="L694" i="1"/>
  <c r="S693" i="1"/>
  <c r="Q693" i="1"/>
  <c r="O693" i="1"/>
  <c r="L693" i="1"/>
  <c r="S692" i="1"/>
  <c r="Q692" i="1"/>
  <c r="O692" i="1"/>
  <c r="L692" i="1"/>
  <c r="S691" i="1"/>
  <c r="Q691" i="1"/>
  <c r="O691" i="1"/>
  <c r="L691" i="1"/>
  <c r="S690" i="1"/>
  <c r="Q690" i="1"/>
  <c r="O690" i="1"/>
  <c r="L690" i="1"/>
  <c r="S689" i="1"/>
  <c r="Q689" i="1"/>
  <c r="O689" i="1"/>
  <c r="L689" i="1"/>
  <c r="S688" i="1"/>
  <c r="Q688" i="1"/>
  <c r="O688" i="1"/>
  <c r="L688" i="1"/>
  <c r="S687" i="1"/>
  <c r="Q687" i="1"/>
  <c r="O687" i="1"/>
  <c r="L687" i="1"/>
  <c r="S686" i="1"/>
  <c r="Q686" i="1"/>
  <c r="O686" i="1"/>
  <c r="L686" i="1"/>
  <c r="S685" i="1"/>
  <c r="Q685" i="1"/>
  <c r="O685" i="1"/>
  <c r="L685" i="1"/>
  <c r="S684" i="1"/>
  <c r="Q684" i="1"/>
  <c r="O684" i="1"/>
  <c r="L684" i="1"/>
  <c r="S683" i="1"/>
  <c r="Q683" i="1"/>
  <c r="O683" i="1"/>
  <c r="L683" i="1"/>
  <c r="S682" i="1"/>
  <c r="Q682" i="1"/>
  <c r="O682" i="1"/>
  <c r="L682" i="1"/>
  <c r="S681" i="1"/>
  <c r="Q681" i="1"/>
  <c r="O681" i="1"/>
  <c r="L681" i="1"/>
  <c r="S680" i="1"/>
  <c r="Q680" i="1"/>
  <c r="O680" i="1"/>
  <c r="L680" i="1"/>
  <c r="S679" i="1"/>
  <c r="Q679" i="1"/>
  <c r="O679" i="1"/>
  <c r="L679" i="1"/>
  <c r="S678" i="1"/>
  <c r="Q678" i="1"/>
  <c r="O678" i="1"/>
  <c r="L678" i="1"/>
  <c r="S677" i="1"/>
  <c r="Q677" i="1"/>
  <c r="O677" i="1"/>
  <c r="L677" i="1"/>
  <c r="S676" i="1"/>
  <c r="Q676" i="1"/>
  <c r="O676" i="1"/>
  <c r="L676" i="1"/>
  <c r="S675" i="1"/>
  <c r="Q675" i="1"/>
  <c r="O675" i="1"/>
  <c r="L675" i="1"/>
  <c r="S674" i="1"/>
  <c r="Q674" i="1"/>
  <c r="O674" i="1"/>
  <c r="L674" i="1"/>
  <c r="S673" i="1"/>
  <c r="Q673" i="1"/>
  <c r="O673" i="1"/>
  <c r="L673" i="1"/>
  <c r="S672" i="1"/>
  <c r="Q672" i="1"/>
  <c r="O672" i="1"/>
  <c r="L672" i="1"/>
  <c r="S671" i="1"/>
  <c r="Q671" i="1"/>
  <c r="O671" i="1"/>
  <c r="L671" i="1"/>
  <c r="S670" i="1"/>
  <c r="Q670" i="1"/>
  <c r="O670" i="1"/>
  <c r="L670" i="1"/>
  <c r="S669" i="1"/>
  <c r="Q669" i="1"/>
  <c r="O669" i="1"/>
  <c r="L669" i="1"/>
  <c r="S668" i="1"/>
  <c r="Q668" i="1"/>
  <c r="O668" i="1"/>
  <c r="L668" i="1"/>
  <c r="S667" i="1"/>
  <c r="Q667" i="1"/>
  <c r="O667" i="1"/>
  <c r="L667" i="1"/>
  <c r="S666" i="1"/>
  <c r="Q666" i="1"/>
  <c r="O666" i="1"/>
  <c r="L666" i="1"/>
  <c r="S665" i="1"/>
  <c r="Q665" i="1"/>
  <c r="O665" i="1"/>
  <c r="L665" i="1"/>
  <c r="S664" i="1"/>
  <c r="Q664" i="1"/>
  <c r="O664" i="1"/>
  <c r="L664" i="1"/>
  <c r="S663" i="1"/>
  <c r="Q663" i="1"/>
  <c r="O663" i="1"/>
  <c r="L663" i="1"/>
  <c r="S662" i="1"/>
  <c r="Q662" i="1"/>
  <c r="O662" i="1"/>
  <c r="L662" i="1"/>
  <c r="S661" i="1"/>
  <c r="Q661" i="1"/>
  <c r="O661" i="1"/>
  <c r="L661" i="1"/>
  <c r="S660" i="1"/>
  <c r="Q660" i="1"/>
  <c r="O660" i="1"/>
  <c r="L660" i="1"/>
  <c r="S659" i="1"/>
  <c r="Q659" i="1"/>
  <c r="O659" i="1"/>
  <c r="L659" i="1"/>
  <c r="S658" i="1"/>
  <c r="Q658" i="1"/>
  <c r="O658" i="1"/>
  <c r="L658" i="1"/>
  <c r="S657" i="1"/>
  <c r="Q657" i="1"/>
  <c r="O657" i="1"/>
  <c r="L657" i="1"/>
  <c r="S656" i="1"/>
  <c r="Q656" i="1"/>
  <c r="O656" i="1"/>
  <c r="L656" i="1"/>
  <c r="S655" i="1"/>
  <c r="Q655" i="1"/>
  <c r="O655" i="1"/>
  <c r="L655" i="1"/>
  <c r="S654" i="1"/>
  <c r="Q654" i="1"/>
  <c r="O654" i="1"/>
  <c r="L654" i="1"/>
  <c r="S653" i="1"/>
  <c r="Q653" i="1"/>
  <c r="O653" i="1"/>
  <c r="L653" i="1"/>
  <c r="S652" i="1"/>
  <c r="Q652" i="1"/>
  <c r="O652" i="1"/>
  <c r="L652" i="1"/>
  <c r="S651" i="1"/>
  <c r="Q651" i="1"/>
  <c r="O651" i="1"/>
  <c r="L651" i="1"/>
  <c r="S650" i="1"/>
  <c r="Q650" i="1"/>
  <c r="O650" i="1"/>
  <c r="L650" i="1"/>
  <c r="S649" i="1"/>
  <c r="Q649" i="1"/>
  <c r="O649" i="1"/>
  <c r="L649" i="1"/>
  <c r="S648" i="1"/>
  <c r="Q648" i="1"/>
  <c r="O648" i="1"/>
  <c r="L648" i="1"/>
  <c r="S647" i="1"/>
  <c r="Q647" i="1"/>
  <c r="O647" i="1"/>
  <c r="L647" i="1"/>
  <c r="S646" i="1"/>
  <c r="Q646" i="1"/>
  <c r="O646" i="1"/>
  <c r="L646" i="1"/>
  <c r="S645" i="1"/>
  <c r="Q645" i="1"/>
  <c r="O645" i="1"/>
  <c r="L645" i="1"/>
  <c r="S644" i="1"/>
  <c r="Q644" i="1"/>
  <c r="O644" i="1"/>
  <c r="L644" i="1"/>
  <c r="S643" i="1"/>
  <c r="Q643" i="1"/>
  <c r="O643" i="1"/>
  <c r="L643" i="1"/>
  <c r="S642" i="1"/>
  <c r="Q642" i="1"/>
  <c r="O642" i="1"/>
  <c r="L642" i="1"/>
  <c r="S641" i="1"/>
  <c r="Q641" i="1"/>
  <c r="O641" i="1"/>
  <c r="L641" i="1"/>
  <c r="S640" i="1"/>
  <c r="Q640" i="1"/>
  <c r="O640" i="1"/>
  <c r="L640" i="1"/>
  <c r="S639" i="1"/>
  <c r="Q639" i="1"/>
  <c r="O639" i="1"/>
  <c r="L639" i="1"/>
  <c r="S638" i="1"/>
  <c r="Q638" i="1"/>
  <c r="O638" i="1"/>
  <c r="L638" i="1"/>
  <c r="S637" i="1"/>
  <c r="Q637" i="1"/>
  <c r="O637" i="1"/>
  <c r="L637" i="1"/>
  <c r="S636" i="1"/>
  <c r="Q636" i="1"/>
  <c r="O636" i="1"/>
  <c r="L636" i="1"/>
  <c r="S635" i="1"/>
  <c r="Q635" i="1"/>
  <c r="O635" i="1"/>
  <c r="L635" i="1"/>
  <c r="S634" i="1"/>
  <c r="Q634" i="1"/>
  <c r="O634" i="1"/>
  <c r="L634" i="1"/>
  <c r="S633" i="1"/>
  <c r="Q633" i="1"/>
  <c r="O633" i="1"/>
  <c r="L633" i="1"/>
  <c r="S632" i="1"/>
  <c r="Q632" i="1"/>
  <c r="O632" i="1"/>
  <c r="L632" i="1"/>
  <c r="S631" i="1"/>
  <c r="Q631" i="1"/>
  <c r="O631" i="1"/>
  <c r="L631" i="1"/>
  <c r="S630" i="1"/>
  <c r="Q630" i="1"/>
  <c r="O630" i="1"/>
  <c r="L630" i="1"/>
  <c r="S629" i="1"/>
  <c r="Q629" i="1"/>
  <c r="O629" i="1"/>
  <c r="L629" i="1"/>
  <c r="S628" i="1"/>
  <c r="Q628" i="1"/>
  <c r="O628" i="1"/>
  <c r="L628" i="1"/>
  <c r="S627" i="1"/>
  <c r="Q627" i="1"/>
  <c r="O627" i="1"/>
  <c r="L627" i="1"/>
  <c r="S626" i="1"/>
  <c r="Q626" i="1"/>
  <c r="O626" i="1"/>
  <c r="L626" i="1"/>
  <c r="S625" i="1"/>
  <c r="Q625" i="1"/>
  <c r="O625" i="1"/>
  <c r="L625" i="1"/>
  <c r="S624" i="1"/>
  <c r="Q624" i="1"/>
  <c r="O624" i="1"/>
  <c r="L624" i="1"/>
  <c r="S623" i="1"/>
  <c r="Q623" i="1"/>
  <c r="O623" i="1"/>
  <c r="L623" i="1"/>
  <c r="S622" i="1"/>
  <c r="Q622" i="1"/>
  <c r="O622" i="1"/>
  <c r="L622" i="1"/>
  <c r="S621" i="1"/>
  <c r="Q621" i="1"/>
  <c r="O621" i="1"/>
  <c r="L621" i="1"/>
  <c r="S620" i="1"/>
  <c r="Q620" i="1"/>
  <c r="O620" i="1"/>
  <c r="L620" i="1"/>
  <c r="S619" i="1"/>
  <c r="Q619" i="1"/>
  <c r="O619" i="1"/>
  <c r="L619" i="1"/>
  <c r="S618" i="1"/>
  <c r="Q618" i="1"/>
  <c r="O618" i="1"/>
  <c r="L618" i="1"/>
  <c r="S617" i="1"/>
  <c r="Q617" i="1"/>
  <c r="O617" i="1"/>
  <c r="L617" i="1"/>
  <c r="S616" i="1"/>
  <c r="Q616" i="1"/>
  <c r="O616" i="1"/>
  <c r="L616" i="1"/>
  <c r="S615" i="1"/>
  <c r="Q615" i="1"/>
  <c r="O615" i="1"/>
  <c r="L615" i="1"/>
  <c r="S614" i="1"/>
  <c r="Q614" i="1"/>
  <c r="O614" i="1"/>
  <c r="L614" i="1"/>
  <c r="S613" i="1"/>
  <c r="Q613" i="1"/>
  <c r="O613" i="1"/>
  <c r="L613" i="1"/>
  <c r="S612" i="1"/>
  <c r="Q612" i="1"/>
  <c r="O612" i="1"/>
  <c r="L612" i="1"/>
  <c r="S611" i="1"/>
  <c r="Q611" i="1"/>
  <c r="O611" i="1"/>
  <c r="L611" i="1"/>
  <c r="S610" i="1"/>
  <c r="Q610" i="1"/>
  <c r="O610" i="1"/>
  <c r="L610" i="1"/>
  <c r="S609" i="1"/>
  <c r="Q609" i="1"/>
  <c r="O609" i="1"/>
  <c r="L609" i="1"/>
  <c r="S608" i="1"/>
  <c r="Q608" i="1"/>
  <c r="O608" i="1"/>
  <c r="L608" i="1"/>
  <c r="S607" i="1"/>
  <c r="Q607" i="1"/>
  <c r="O607" i="1"/>
  <c r="L607" i="1"/>
  <c r="S606" i="1"/>
  <c r="Q606" i="1"/>
  <c r="O606" i="1"/>
  <c r="L606" i="1"/>
  <c r="S605" i="1"/>
  <c r="Q605" i="1"/>
  <c r="O605" i="1"/>
  <c r="L605" i="1"/>
  <c r="S604" i="1"/>
  <c r="Q604" i="1"/>
  <c r="O604" i="1"/>
  <c r="L604" i="1"/>
  <c r="S603" i="1"/>
  <c r="Q603" i="1"/>
  <c r="O603" i="1"/>
  <c r="L603" i="1"/>
  <c r="S602" i="1"/>
  <c r="Q602" i="1"/>
  <c r="O602" i="1"/>
  <c r="L602" i="1"/>
  <c r="S601" i="1"/>
  <c r="Q601" i="1"/>
  <c r="O601" i="1"/>
  <c r="L601" i="1"/>
  <c r="S600" i="1"/>
  <c r="Q600" i="1"/>
  <c r="O600" i="1"/>
  <c r="L600" i="1"/>
  <c r="S599" i="1"/>
  <c r="Q599" i="1"/>
  <c r="O599" i="1"/>
  <c r="L599" i="1"/>
  <c r="S598" i="1"/>
  <c r="Q598" i="1"/>
  <c r="O598" i="1"/>
  <c r="L598" i="1"/>
  <c r="S597" i="1"/>
  <c r="Q597" i="1"/>
  <c r="O597" i="1"/>
  <c r="L597" i="1"/>
  <c r="S596" i="1"/>
  <c r="Q596" i="1"/>
  <c r="O596" i="1"/>
  <c r="L596" i="1"/>
  <c r="S595" i="1"/>
  <c r="Q595" i="1"/>
  <c r="O595" i="1"/>
  <c r="L595" i="1"/>
  <c r="S594" i="1"/>
  <c r="Q594" i="1"/>
  <c r="O594" i="1"/>
  <c r="L594" i="1"/>
  <c r="S593" i="1"/>
  <c r="Q593" i="1"/>
  <c r="O593" i="1"/>
  <c r="L593" i="1"/>
  <c r="S592" i="1"/>
  <c r="Q592" i="1"/>
  <c r="O592" i="1"/>
  <c r="L592" i="1"/>
  <c r="S591" i="1"/>
  <c r="Q591" i="1"/>
  <c r="O591" i="1"/>
  <c r="L591" i="1"/>
  <c r="S590" i="1"/>
  <c r="Q590" i="1"/>
  <c r="O590" i="1"/>
  <c r="L590" i="1"/>
  <c r="S589" i="1"/>
  <c r="Q589" i="1"/>
  <c r="O589" i="1"/>
  <c r="L589" i="1"/>
  <c r="S588" i="1"/>
  <c r="Q588" i="1"/>
  <c r="O588" i="1"/>
  <c r="L588" i="1"/>
  <c r="S587" i="1"/>
  <c r="Q587" i="1"/>
  <c r="O587" i="1"/>
  <c r="L587" i="1"/>
  <c r="S586" i="1"/>
  <c r="Q586" i="1"/>
  <c r="O586" i="1"/>
  <c r="L586" i="1"/>
  <c r="S585" i="1"/>
  <c r="Q585" i="1"/>
  <c r="O585" i="1"/>
  <c r="L585" i="1"/>
  <c r="S584" i="1"/>
  <c r="Q584" i="1"/>
  <c r="O584" i="1"/>
  <c r="L584" i="1"/>
  <c r="S583" i="1"/>
  <c r="Q583" i="1"/>
  <c r="O583" i="1"/>
  <c r="L583" i="1"/>
  <c r="S582" i="1"/>
  <c r="Q582" i="1"/>
  <c r="O582" i="1"/>
  <c r="L582" i="1"/>
  <c r="S581" i="1"/>
  <c r="Q581" i="1"/>
  <c r="O581" i="1"/>
  <c r="L581" i="1"/>
  <c r="S580" i="1"/>
  <c r="Q580" i="1"/>
  <c r="O580" i="1"/>
  <c r="L580" i="1"/>
  <c r="S579" i="1"/>
  <c r="Q579" i="1"/>
  <c r="O579" i="1"/>
  <c r="L579" i="1"/>
  <c r="S578" i="1"/>
  <c r="Q578" i="1"/>
  <c r="O578" i="1"/>
  <c r="L578" i="1"/>
  <c r="S577" i="1"/>
  <c r="Q577" i="1"/>
  <c r="O577" i="1"/>
  <c r="L577" i="1"/>
  <c r="S576" i="1"/>
  <c r="Q576" i="1"/>
  <c r="O576" i="1"/>
  <c r="L576" i="1"/>
  <c r="S575" i="1"/>
  <c r="Q575" i="1"/>
  <c r="O575" i="1"/>
  <c r="L575" i="1"/>
  <c r="S574" i="1"/>
  <c r="Q574" i="1"/>
  <c r="O574" i="1"/>
  <c r="L574" i="1"/>
  <c r="S573" i="1"/>
  <c r="Q573" i="1"/>
  <c r="O573" i="1"/>
  <c r="L573" i="1"/>
  <c r="S572" i="1"/>
  <c r="Q572" i="1"/>
  <c r="O572" i="1"/>
  <c r="L572" i="1"/>
  <c r="S571" i="1"/>
  <c r="Q571" i="1"/>
  <c r="O571" i="1"/>
  <c r="L571" i="1"/>
  <c r="S570" i="1"/>
  <c r="Q570" i="1"/>
  <c r="O570" i="1"/>
  <c r="L570" i="1"/>
  <c r="S569" i="1"/>
  <c r="Q569" i="1"/>
  <c r="O569" i="1"/>
  <c r="L569" i="1"/>
  <c r="S568" i="1"/>
  <c r="Q568" i="1"/>
  <c r="O568" i="1"/>
  <c r="L568" i="1"/>
  <c r="S567" i="1"/>
  <c r="Q567" i="1"/>
  <c r="O567" i="1"/>
  <c r="L567" i="1"/>
  <c r="S566" i="1"/>
  <c r="Q566" i="1"/>
  <c r="O566" i="1"/>
  <c r="L566" i="1"/>
  <c r="S565" i="1"/>
  <c r="Q565" i="1"/>
  <c r="O565" i="1"/>
  <c r="L565" i="1"/>
  <c r="S564" i="1"/>
  <c r="Q564" i="1"/>
  <c r="O564" i="1"/>
  <c r="L564" i="1"/>
  <c r="S563" i="1"/>
  <c r="Q563" i="1"/>
  <c r="O563" i="1"/>
  <c r="L563" i="1"/>
  <c r="S562" i="1"/>
  <c r="Q562" i="1"/>
  <c r="O562" i="1"/>
  <c r="L562" i="1"/>
  <c r="S561" i="1"/>
  <c r="Q561" i="1"/>
  <c r="O561" i="1"/>
  <c r="L561" i="1"/>
  <c r="S560" i="1"/>
  <c r="Q560" i="1"/>
  <c r="O560" i="1"/>
  <c r="L560" i="1"/>
  <c r="S559" i="1"/>
  <c r="Q559" i="1"/>
  <c r="O559" i="1"/>
  <c r="L559" i="1"/>
  <c r="S558" i="1"/>
  <c r="Q558" i="1"/>
  <c r="O558" i="1"/>
  <c r="L558" i="1"/>
  <c r="S557" i="1"/>
  <c r="Q557" i="1"/>
  <c r="O557" i="1"/>
  <c r="L557" i="1"/>
  <c r="S556" i="1"/>
  <c r="Q556" i="1"/>
  <c r="O556" i="1"/>
  <c r="L556" i="1"/>
  <c r="S555" i="1"/>
  <c r="Q555" i="1"/>
  <c r="O555" i="1"/>
  <c r="L555" i="1"/>
  <c r="S554" i="1"/>
  <c r="Q554" i="1"/>
  <c r="O554" i="1"/>
  <c r="L554" i="1"/>
  <c r="S553" i="1"/>
  <c r="Q553" i="1"/>
  <c r="O553" i="1"/>
  <c r="L553" i="1"/>
  <c r="S552" i="1"/>
  <c r="Q552" i="1"/>
  <c r="O552" i="1"/>
  <c r="L552" i="1"/>
  <c r="S551" i="1"/>
  <c r="Q551" i="1"/>
  <c r="O551" i="1"/>
  <c r="L551" i="1"/>
  <c r="S550" i="1"/>
  <c r="Q550" i="1"/>
  <c r="O550" i="1"/>
  <c r="L550" i="1"/>
  <c r="S549" i="1"/>
  <c r="Q549" i="1"/>
  <c r="O549" i="1"/>
  <c r="L549" i="1"/>
  <c r="S548" i="1"/>
  <c r="Q548" i="1"/>
  <c r="O548" i="1"/>
  <c r="L548" i="1"/>
  <c r="S547" i="1"/>
  <c r="Q547" i="1"/>
  <c r="O547" i="1"/>
  <c r="L547" i="1"/>
  <c r="S546" i="1"/>
  <c r="Q546" i="1"/>
  <c r="O546" i="1"/>
  <c r="L546" i="1"/>
  <c r="S545" i="1"/>
  <c r="Q545" i="1"/>
  <c r="O545" i="1"/>
  <c r="L545" i="1"/>
  <c r="S544" i="1"/>
  <c r="Q544" i="1"/>
  <c r="O544" i="1"/>
  <c r="L544" i="1"/>
  <c r="S543" i="1"/>
  <c r="Q543" i="1"/>
  <c r="O543" i="1"/>
  <c r="L543" i="1"/>
  <c r="S542" i="1"/>
  <c r="Q542" i="1"/>
  <c r="O542" i="1"/>
  <c r="L542" i="1"/>
  <c r="S541" i="1"/>
  <c r="Q541" i="1"/>
  <c r="O541" i="1"/>
  <c r="L541" i="1"/>
  <c r="S540" i="1"/>
  <c r="Q540" i="1"/>
  <c r="O540" i="1"/>
  <c r="L540" i="1"/>
  <c r="S539" i="1"/>
  <c r="Q539" i="1"/>
  <c r="O539" i="1"/>
  <c r="L539" i="1"/>
  <c r="S538" i="1"/>
  <c r="Q538" i="1"/>
  <c r="O538" i="1"/>
  <c r="L538" i="1"/>
  <c r="S537" i="1"/>
  <c r="Q537" i="1"/>
  <c r="O537" i="1"/>
  <c r="L537" i="1"/>
  <c r="S536" i="1"/>
  <c r="Q536" i="1"/>
  <c r="O536" i="1"/>
  <c r="L536" i="1"/>
  <c r="S535" i="1"/>
  <c r="Q535" i="1"/>
  <c r="O535" i="1"/>
  <c r="L535" i="1"/>
  <c r="S534" i="1"/>
  <c r="Q534" i="1"/>
  <c r="O534" i="1"/>
  <c r="L534" i="1"/>
  <c r="S533" i="1"/>
  <c r="Q533" i="1"/>
  <c r="O533" i="1"/>
  <c r="L533" i="1"/>
  <c r="S532" i="1"/>
  <c r="Q532" i="1"/>
  <c r="O532" i="1"/>
  <c r="L532" i="1"/>
  <c r="S531" i="1"/>
  <c r="Q531" i="1"/>
  <c r="O531" i="1"/>
  <c r="L531" i="1"/>
  <c r="S530" i="1"/>
  <c r="Q530" i="1"/>
  <c r="O530" i="1"/>
  <c r="L530" i="1"/>
  <c r="S529" i="1"/>
  <c r="Q529" i="1"/>
  <c r="O529" i="1"/>
  <c r="L529" i="1"/>
  <c r="S528" i="1"/>
  <c r="Q528" i="1"/>
  <c r="O528" i="1"/>
  <c r="L528" i="1"/>
  <c r="S527" i="1"/>
  <c r="Q527" i="1"/>
  <c r="O527" i="1"/>
  <c r="L527" i="1"/>
  <c r="S526" i="1"/>
  <c r="Q526" i="1"/>
  <c r="O526" i="1"/>
  <c r="L526" i="1"/>
  <c r="S525" i="1"/>
  <c r="Q525" i="1"/>
  <c r="O525" i="1"/>
  <c r="L525" i="1"/>
  <c r="S524" i="1"/>
  <c r="Q524" i="1"/>
  <c r="O524" i="1"/>
  <c r="L524" i="1"/>
  <c r="S523" i="1"/>
  <c r="Q523" i="1"/>
  <c r="O523" i="1"/>
  <c r="L523" i="1"/>
  <c r="S522" i="1"/>
  <c r="Q522" i="1"/>
  <c r="O522" i="1"/>
  <c r="L522" i="1"/>
  <c r="S521" i="1"/>
  <c r="Q521" i="1"/>
  <c r="O521" i="1"/>
  <c r="L521" i="1"/>
  <c r="S520" i="1"/>
  <c r="Q520" i="1"/>
  <c r="O520" i="1"/>
  <c r="L520" i="1"/>
  <c r="S519" i="1"/>
  <c r="Q519" i="1"/>
  <c r="O519" i="1"/>
  <c r="L519" i="1"/>
  <c r="S518" i="1"/>
  <c r="Q518" i="1"/>
  <c r="O518" i="1"/>
  <c r="L518" i="1"/>
  <c r="S517" i="1"/>
  <c r="Q517" i="1"/>
  <c r="O517" i="1"/>
  <c r="L517" i="1"/>
  <c r="S516" i="1"/>
  <c r="Q516" i="1"/>
  <c r="O516" i="1"/>
  <c r="L516" i="1"/>
  <c r="S515" i="1"/>
  <c r="Q515" i="1"/>
  <c r="O515" i="1"/>
  <c r="L515" i="1"/>
  <c r="S514" i="1"/>
  <c r="Q514" i="1"/>
  <c r="O514" i="1"/>
  <c r="L514" i="1"/>
  <c r="S513" i="1"/>
  <c r="Q513" i="1"/>
  <c r="O513" i="1"/>
  <c r="L513" i="1"/>
  <c r="S512" i="1"/>
  <c r="Q512" i="1"/>
  <c r="O512" i="1"/>
  <c r="L512" i="1"/>
  <c r="S511" i="1"/>
  <c r="Q511" i="1"/>
  <c r="O511" i="1"/>
  <c r="L511" i="1"/>
  <c r="S510" i="1"/>
  <c r="Q510" i="1"/>
  <c r="O510" i="1"/>
  <c r="L510" i="1"/>
  <c r="S509" i="1"/>
  <c r="Q509" i="1"/>
  <c r="O509" i="1"/>
  <c r="L509" i="1"/>
  <c r="S508" i="1"/>
  <c r="Q508" i="1"/>
  <c r="O508" i="1"/>
  <c r="L508" i="1"/>
  <c r="S507" i="1"/>
  <c r="Q507" i="1"/>
  <c r="O507" i="1"/>
  <c r="L507" i="1"/>
  <c r="S506" i="1"/>
  <c r="Q506" i="1"/>
  <c r="O506" i="1"/>
  <c r="L506" i="1"/>
  <c r="S505" i="1"/>
  <c r="Q505" i="1"/>
  <c r="O505" i="1"/>
  <c r="L505" i="1"/>
  <c r="S504" i="1"/>
  <c r="Q504" i="1"/>
  <c r="O504" i="1"/>
  <c r="L504" i="1"/>
  <c r="S503" i="1"/>
  <c r="Q503" i="1"/>
  <c r="O503" i="1"/>
  <c r="L503" i="1"/>
  <c r="S502" i="1"/>
  <c r="Q502" i="1"/>
  <c r="O502" i="1"/>
  <c r="L502" i="1"/>
  <c r="S501" i="1"/>
  <c r="Q501" i="1"/>
  <c r="O501" i="1"/>
  <c r="L501" i="1"/>
  <c r="S500" i="1"/>
  <c r="Q500" i="1"/>
  <c r="O500" i="1"/>
  <c r="L500" i="1"/>
  <c r="S499" i="1"/>
  <c r="Q499" i="1"/>
  <c r="O499" i="1"/>
  <c r="L499" i="1"/>
  <c r="S498" i="1"/>
  <c r="Q498" i="1"/>
  <c r="O498" i="1"/>
  <c r="L498" i="1"/>
  <c r="S497" i="1"/>
  <c r="Q497" i="1"/>
  <c r="O497" i="1"/>
  <c r="L497" i="1"/>
  <c r="S496" i="1"/>
  <c r="Q496" i="1"/>
  <c r="O496" i="1"/>
  <c r="L496" i="1"/>
  <c r="S495" i="1"/>
  <c r="Q495" i="1"/>
  <c r="O495" i="1"/>
  <c r="L495" i="1"/>
  <c r="S494" i="1"/>
  <c r="Q494" i="1"/>
  <c r="O494" i="1"/>
  <c r="L494" i="1"/>
  <c r="S493" i="1"/>
  <c r="Q493" i="1"/>
  <c r="O493" i="1"/>
  <c r="L493" i="1"/>
  <c r="S492" i="1"/>
  <c r="Q492" i="1"/>
  <c r="O492" i="1"/>
  <c r="L492" i="1"/>
  <c r="S491" i="1"/>
  <c r="Q491" i="1"/>
  <c r="O491" i="1"/>
  <c r="L491" i="1"/>
  <c r="S490" i="1"/>
  <c r="Q490" i="1"/>
  <c r="O490" i="1"/>
  <c r="L490" i="1"/>
  <c r="S489" i="1"/>
  <c r="Q489" i="1"/>
  <c r="O489" i="1"/>
  <c r="L489" i="1"/>
  <c r="S488" i="1"/>
  <c r="Q488" i="1"/>
  <c r="O488" i="1"/>
  <c r="L488" i="1"/>
  <c r="S487" i="1"/>
  <c r="Q487" i="1"/>
  <c r="O487" i="1"/>
  <c r="L487" i="1"/>
  <c r="S486" i="1"/>
  <c r="Q486" i="1"/>
  <c r="O486" i="1"/>
  <c r="L486" i="1"/>
  <c r="S485" i="1"/>
  <c r="Q485" i="1"/>
  <c r="O485" i="1"/>
  <c r="L485" i="1"/>
  <c r="S484" i="1"/>
  <c r="Q484" i="1"/>
  <c r="O484" i="1"/>
  <c r="L484" i="1"/>
  <c r="S483" i="1"/>
  <c r="Q483" i="1"/>
  <c r="O483" i="1"/>
  <c r="L483" i="1"/>
  <c r="S482" i="1"/>
  <c r="Q482" i="1"/>
  <c r="O482" i="1"/>
  <c r="L482" i="1"/>
  <c r="S481" i="1"/>
  <c r="Q481" i="1"/>
  <c r="O481" i="1"/>
  <c r="L481" i="1"/>
  <c r="S480" i="1"/>
  <c r="Q480" i="1"/>
  <c r="O480" i="1"/>
  <c r="L480" i="1"/>
  <c r="S479" i="1"/>
  <c r="Q479" i="1"/>
  <c r="O479" i="1"/>
  <c r="L479" i="1"/>
  <c r="S478" i="1"/>
  <c r="Q478" i="1"/>
  <c r="O478" i="1"/>
  <c r="L478" i="1"/>
  <c r="S477" i="1"/>
  <c r="Q477" i="1"/>
  <c r="O477" i="1"/>
  <c r="L477" i="1"/>
  <c r="S476" i="1"/>
  <c r="Q476" i="1"/>
  <c r="O476" i="1"/>
  <c r="L476" i="1"/>
  <c r="S475" i="1"/>
  <c r="Q475" i="1"/>
  <c r="O475" i="1"/>
  <c r="L475" i="1"/>
  <c r="S474" i="1"/>
  <c r="Q474" i="1"/>
  <c r="O474" i="1"/>
  <c r="L474" i="1"/>
  <c r="S473" i="1"/>
  <c r="Q473" i="1"/>
  <c r="O473" i="1"/>
  <c r="L473" i="1"/>
  <c r="S472" i="1"/>
  <c r="Q472" i="1"/>
  <c r="O472" i="1"/>
  <c r="L472" i="1"/>
  <c r="S471" i="1"/>
  <c r="Q471" i="1"/>
  <c r="O471" i="1"/>
  <c r="L471" i="1"/>
  <c r="S470" i="1"/>
  <c r="Q470" i="1"/>
  <c r="O470" i="1"/>
  <c r="L470" i="1"/>
  <c r="S469" i="1"/>
  <c r="Q469" i="1"/>
  <c r="O469" i="1"/>
  <c r="L469" i="1"/>
  <c r="S468" i="1"/>
  <c r="Q468" i="1"/>
  <c r="O468" i="1"/>
  <c r="L468" i="1"/>
  <c r="S467" i="1"/>
  <c r="Q467" i="1"/>
  <c r="O467" i="1"/>
  <c r="L467" i="1"/>
  <c r="S466" i="1"/>
  <c r="Q466" i="1"/>
  <c r="O466" i="1"/>
  <c r="L466" i="1"/>
  <c r="S465" i="1"/>
  <c r="Q465" i="1"/>
  <c r="O465" i="1"/>
  <c r="L465" i="1"/>
  <c r="S464" i="1"/>
  <c r="Q464" i="1"/>
  <c r="O464" i="1"/>
  <c r="L464" i="1"/>
  <c r="S463" i="1"/>
  <c r="Q463" i="1"/>
  <c r="O463" i="1"/>
  <c r="L463" i="1"/>
  <c r="S462" i="1"/>
  <c r="Q462" i="1"/>
  <c r="O462" i="1"/>
  <c r="L462" i="1"/>
  <c r="S461" i="1"/>
  <c r="Q461" i="1"/>
  <c r="O461" i="1"/>
  <c r="L461" i="1"/>
  <c r="AI460" i="1"/>
  <c r="S460" i="1"/>
  <c r="Q460" i="1"/>
  <c r="O460" i="1"/>
  <c r="L460" i="1"/>
  <c r="AI459" i="1"/>
  <c r="S459" i="1"/>
  <c r="Q459" i="1"/>
  <c r="O459" i="1"/>
  <c r="L459" i="1"/>
  <c r="AI458" i="1"/>
  <c r="S458" i="1"/>
  <c r="Q458" i="1"/>
  <c r="O458" i="1"/>
  <c r="L458" i="1"/>
  <c r="AI457" i="1"/>
  <c r="S457" i="1"/>
  <c r="Q457" i="1"/>
  <c r="O457" i="1"/>
  <c r="L457" i="1"/>
  <c r="AI456" i="1"/>
  <c r="S456" i="1"/>
  <c r="Q456" i="1"/>
  <c r="O456" i="1"/>
  <c r="L456" i="1"/>
  <c r="AI455" i="1"/>
  <c r="S455" i="1"/>
  <c r="Q455" i="1"/>
  <c r="O455" i="1"/>
  <c r="L455" i="1"/>
  <c r="AI454" i="1"/>
  <c r="S454" i="1"/>
  <c r="Q454" i="1"/>
  <c r="O454" i="1"/>
  <c r="L454" i="1"/>
  <c r="AI453" i="1"/>
  <c r="S453" i="1"/>
  <c r="Q453" i="1"/>
  <c r="O453" i="1"/>
  <c r="L453" i="1"/>
  <c r="AI452" i="1"/>
  <c r="S452" i="1"/>
  <c r="Q452" i="1"/>
  <c r="O452" i="1"/>
  <c r="L452" i="1"/>
  <c r="AI451" i="1"/>
  <c r="S451" i="1"/>
  <c r="Q451" i="1"/>
  <c r="O451" i="1"/>
  <c r="L451" i="1"/>
  <c r="AI450" i="1"/>
  <c r="S450" i="1"/>
  <c r="Q450" i="1"/>
  <c r="O450" i="1"/>
  <c r="L450" i="1"/>
  <c r="AI449" i="1"/>
  <c r="S449" i="1"/>
  <c r="Q449" i="1"/>
  <c r="O449" i="1"/>
  <c r="L449" i="1"/>
  <c r="AI448" i="1"/>
  <c r="S448" i="1"/>
  <c r="Q448" i="1"/>
  <c r="O448" i="1"/>
  <c r="L448" i="1"/>
  <c r="AI447" i="1"/>
  <c r="S447" i="1"/>
  <c r="Q447" i="1"/>
  <c r="O447" i="1"/>
  <c r="L447" i="1"/>
  <c r="AI446" i="1"/>
  <c r="S446" i="1"/>
  <c r="Q446" i="1"/>
  <c r="O446" i="1"/>
  <c r="L446" i="1"/>
  <c r="AI445" i="1"/>
  <c r="S445" i="1"/>
  <c r="Q445" i="1"/>
  <c r="O445" i="1"/>
  <c r="L445" i="1"/>
  <c r="AI444" i="1"/>
  <c r="S444" i="1"/>
  <c r="Q444" i="1"/>
  <c r="O444" i="1"/>
  <c r="L444" i="1"/>
  <c r="AI443" i="1"/>
  <c r="S443" i="1"/>
  <c r="Q443" i="1"/>
  <c r="O443" i="1"/>
  <c r="L443" i="1"/>
  <c r="AI442" i="1"/>
  <c r="S442" i="1"/>
  <c r="Q442" i="1"/>
  <c r="O442" i="1"/>
  <c r="L442" i="1"/>
  <c r="AI441" i="1"/>
  <c r="S441" i="1"/>
  <c r="Q441" i="1"/>
  <c r="O441" i="1"/>
  <c r="L441" i="1"/>
  <c r="AI440" i="1"/>
  <c r="S440" i="1"/>
  <c r="Q440" i="1"/>
  <c r="O440" i="1"/>
  <c r="L440" i="1"/>
  <c r="AI439" i="1"/>
  <c r="S439" i="1"/>
  <c r="Q439" i="1"/>
  <c r="O439" i="1"/>
  <c r="L439" i="1"/>
  <c r="AI438" i="1"/>
  <c r="S438" i="1"/>
  <c r="Q438" i="1"/>
  <c r="O438" i="1"/>
  <c r="L438" i="1"/>
  <c r="AI437" i="1"/>
  <c r="S437" i="1"/>
  <c r="Q437" i="1"/>
  <c r="O437" i="1"/>
  <c r="L437" i="1"/>
  <c r="AI436" i="1"/>
  <c r="S436" i="1"/>
  <c r="Q436" i="1"/>
  <c r="O436" i="1"/>
  <c r="L436" i="1"/>
  <c r="AI435" i="1"/>
  <c r="S435" i="1"/>
  <c r="Q435" i="1"/>
  <c r="O435" i="1"/>
  <c r="L435" i="1"/>
  <c r="AI434" i="1"/>
  <c r="S434" i="1"/>
  <c r="Q434" i="1"/>
  <c r="O434" i="1"/>
  <c r="L434" i="1"/>
  <c r="AI433" i="1"/>
  <c r="S433" i="1"/>
  <c r="Q433" i="1"/>
  <c r="O433" i="1"/>
  <c r="L433" i="1"/>
  <c r="AI432" i="1"/>
  <c r="S432" i="1"/>
  <c r="Q432" i="1"/>
  <c r="O432" i="1"/>
  <c r="L432" i="1"/>
  <c r="AI431" i="1"/>
  <c r="S431" i="1"/>
  <c r="Q431" i="1"/>
  <c r="O431" i="1"/>
  <c r="L431" i="1"/>
  <c r="AI430" i="1"/>
  <c r="S430" i="1"/>
  <c r="Q430" i="1"/>
  <c r="O430" i="1"/>
  <c r="L430" i="1"/>
  <c r="AI429" i="1"/>
  <c r="S429" i="1"/>
  <c r="Q429" i="1"/>
  <c r="O429" i="1"/>
  <c r="L429" i="1"/>
  <c r="AI428" i="1"/>
  <c r="S428" i="1"/>
  <c r="Q428" i="1"/>
  <c r="O428" i="1"/>
  <c r="L428" i="1"/>
  <c r="AI427" i="1"/>
  <c r="S427" i="1"/>
  <c r="Q427" i="1"/>
  <c r="O427" i="1"/>
  <c r="L427" i="1"/>
  <c r="AI426" i="1"/>
  <c r="S426" i="1"/>
  <c r="Q426" i="1"/>
  <c r="O426" i="1"/>
  <c r="L426" i="1"/>
  <c r="AI425" i="1"/>
  <c r="S425" i="1"/>
  <c r="Q425" i="1"/>
  <c r="O425" i="1"/>
  <c r="L425" i="1"/>
  <c r="AI424" i="1"/>
  <c r="S424" i="1"/>
  <c r="Q424" i="1"/>
  <c r="O424" i="1"/>
  <c r="L424" i="1"/>
  <c r="AI423" i="1"/>
  <c r="S423" i="1"/>
  <c r="Q423" i="1"/>
  <c r="O423" i="1"/>
  <c r="L423" i="1"/>
  <c r="AI422" i="1"/>
  <c r="S422" i="1"/>
  <c r="Q422" i="1"/>
  <c r="O422" i="1"/>
  <c r="L422" i="1"/>
  <c r="AI421" i="1"/>
  <c r="S421" i="1"/>
  <c r="Q421" i="1"/>
  <c r="O421" i="1"/>
  <c r="L421" i="1"/>
  <c r="AI420" i="1"/>
  <c r="S420" i="1"/>
  <c r="Q420" i="1"/>
  <c r="O420" i="1"/>
  <c r="L420" i="1"/>
  <c r="AI419" i="1"/>
  <c r="S419" i="1"/>
  <c r="Q419" i="1"/>
  <c r="O419" i="1"/>
  <c r="L419" i="1"/>
  <c r="AI418" i="1"/>
  <c r="S418" i="1"/>
  <c r="Q418" i="1"/>
  <c r="O418" i="1"/>
  <c r="L418" i="1"/>
  <c r="AI417" i="1"/>
  <c r="S417" i="1"/>
  <c r="Q417" i="1"/>
  <c r="O417" i="1"/>
  <c r="L417" i="1"/>
  <c r="AI416" i="1"/>
  <c r="S416" i="1"/>
  <c r="Q416" i="1"/>
  <c r="O416" i="1"/>
  <c r="L416" i="1"/>
  <c r="AI415" i="1"/>
  <c r="S415" i="1"/>
  <c r="Q415" i="1"/>
  <c r="O415" i="1"/>
  <c r="L415" i="1"/>
  <c r="AI414" i="1"/>
  <c r="S414" i="1"/>
  <c r="Q414" i="1"/>
  <c r="O414" i="1"/>
  <c r="L414" i="1"/>
  <c r="AI413" i="1"/>
  <c r="S413" i="1"/>
  <c r="Q413" i="1"/>
  <c r="O413" i="1"/>
  <c r="L413" i="1"/>
  <c r="AI412" i="1"/>
  <c r="S412" i="1"/>
  <c r="Q412" i="1"/>
  <c r="O412" i="1"/>
  <c r="L412" i="1"/>
  <c r="AI411" i="1"/>
  <c r="S411" i="1"/>
  <c r="Q411" i="1"/>
  <c r="O411" i="1"/>
  <c r="L411" i="1"/>
  <c r="AI410" i="1"/>
  <c r="S410" i="1"/>
  <c r="Q410" i="1"/>
  <c r="O410" i="1"/>
  <c r="L410" i="1"/>
  <c r="AI409" i="1"/>
  <c r="S409" i="1"/>
  <c r="Q409" i="1"/>
  <c r="O409" i="1"/>
  <c r="L409" i="1"/>
  <c r="AI408" i="1"/>
  <c r="S408" i="1"/>
  <c r="Q408" i="1"/>
  <c r="O408" i="1"/>
  <c r="L408" i="1"/>
  <c r="AI407" i="1"/>
  <c r="S407" i="1"/>
  <c r="Q407" i="1"/>
  <c r="O407" i="1"/>
  <c r="L407" i="1"/>
  <c r="AI406" i="1"/>
  <c r="S406" i="1"/>
  <c r="Q406" i="1"/>
  <c r="O406" i="1"/>
  <c r="L406" i="1"/>
  <c r="AI405" i="1"/>
  <c r="S405" i="1"/>
  <c r="Q405" i="1"/>
  <c r="O405" i="1"/>
  <c r="L405" i="1"/>
  <c r="AI404" i="1"/>
  <c r="S404" i="1"/>
  <c r="Q404" i="1"/>
  <c r="O404" i="1"/>
  <c r="L404" i="1"/>
  <c r="AI403" i="1"/>
  <c r="S403" i="1"/>
  <c r="Q403" i="1"/>
  <c r="O403" i="1"/>
  <c r="L403" i="1"/>
  <c r="AI402" i="1"/>
  <c r="S402" i="1"/>
  <c r="Q402" i="1"/>
  <c r="O402" i="1"/>
  <c r="L402" i="1"/>
  <c r="AI401" i="1"/>
  <c r="S401" i="1"/>
  <c r="Q401" i="1"/>
  <c r="O401" i="1"/>
  <c r="L401" i="1"/>
  <c r="AI400" i="1"/>
  <c r="S400" i="1"/>
  <c r="Q400" i="1"/>
  <c r="O400" i="1"/>
  <c r="L400" i="1"/>
  <c r="AI399" i="1"/>
  <c r="S399" i="1"/>
  <c r="Q399" i="1"/>
  <c r="O399" i="1"/>
  <c r="L399" i="1"/>
  <c r="AI398" i="1"/>
  <c r="S398" i="1"/>
  <c r="Q398" i="1"/>
  <c r="O398" i="1"/>
  <c r="L398" i="1"/>
  <c r="AI397" i="1"/>
  <c r="S397" i="1"/>
  <c r="Q397" i="1"/>
  <c r="O397" i="1"/>
  <c r="L397" i="1"/>
  <c r="AI396" i="1"/>
  <c r="S396" i="1"/>
  <c r="Q396" i="1"/>
  <c r="O396" i="1"/>
  <c r="L396" i="1"/>
  <c r="AI395" i="1"/>
  <c r="S395" i="1"/>
  <c r="Q395" i="1"/>
  <c r="O395" i="1"/>
  <c r="L395" i="1"/>
  <c r="AI394" i="1"/>
  <c r="S394" i="1"/>
  <c r="Q394" i="1"/>
  <c r="O394" i="1"/>
  <c r="L394" i="1"/>
  <c r="AI393" i="1"/>
  <c r="S393" i="1"/>
  <c r="Q393" i="1"/>
  <c r="O393" i="1"/>
  <c r="L393" i="1"/>
  <c r="AI392" i="1"/>
  <c r="S392" i="1"/>
  <c r="Q392" i="1"/>
  <c r="O392" i="1"/>
  <c r="L392" i="1"/>
  <c r="AI391" i="1"/>
  <c r="S391" i="1"/>
  <c r="Q391" i="1"/>
  <c r="O391" i="1"/>
  <c r="L391" i="1"/>
  <c r="AI390" i="1"/>
  <c r="S390" i="1"/>
  <c r="Q390" i="1"/>
  <c r="O390" i="1"/>
  <c r="L390" i="1"/>
  <c r="AI389" i="1"/>
  <c r="S389" i="1"/>
  <c r="Q389" i="1"/>
  <c r="O389" i="1"/>
  <c r="L389" i="1"/>
  <c r="AI388" i="1"/>
  <c r="S388" i="1"/>
  <c r="Q388" i="1"/>
  <c r="O388" i="1"/>
  <c r="L388" i="1"/>
  <c r="AI387" i="1"/>
  <c r="S387" i="1"/>
  <c r="Q387" i="1"/>
  <c r="O387" i="1"/>
  <c r="L387" i="1"/>
  <c r="AI386" i="1"/>
  <c r="S386" i="1"/>
  <c r="Q386" i="1"/>
  <c r="O386" i="1"/>
  <c r="L386" i="1"/>
  <c r="AI385" i="1"/>
  <c r="S385" i="1"/>
  <c r="Q385" i="1"/>
  <c r="O385" i="1"/>
  <c r="L385" i="1"/>
  <c r="AI384" i="1"/>
  <c r="S384" i="1"/>
  <c r="Q384" i="1"/>
  <c r="O384" i="1"/>
  <c r="L384" i="1"/>
  <c r="AI383" i="1"/>
  <c r="S383" i="1"/>
  <c r="Q383" i="1"/>
  <c r="O383" i="1"/>
  <c r="L383" i="1"/>
  <c r="AI382" i="1"/>
  <c r="S382" i="1"/>
  <c r="Q382" i="1"/>
  <c r="O382" i="1"/>
  <c r="L382" i="1"/>
  <c r="AI381" i="1"/>
  <c r="S381" i="1"/>
  <c r="Q381" i="1"/>
  <c r="O381" i="1"/>
  <c r="L381" i="1"/>
  <c r="AI380" i="1"/>
  <c r="S380" i="1"/>
  <c r="Q380" i="1"/>
  <c r="O380" i="1"/>
  <c r="L380" i="1"/>
  <c r="AI379" i="1"/>
  <c r="S379" i="1"/>
  <c r="Q379" i="1"/>
  <c r="O379" i="1"/>
  <c r="L379" i="1"/>
  <c r="AI378" i="1"/>
  <c r="S378" i="1"/>
  <c r="Q378" i="1"/>
  <c r="O378" i="1"/>
  <c r="L378" i="1"/>
  <c r="AI377" i="1"/>
  <c r="S377" i="1"/>
  <c r="Q377" i="1"/>
  <c r="O377" i="1"/>
  <c r="L377" i="1"/>
  <c r="AI376" i="1"/>
  <c r="S376" i="1"/>
  <c r="Q376" i="1"/>
  <c r="O376" i="1"/>
  <c r="L376" i="1"/>
  <c r="AI375" i="1"/>
  <c r="S375" i="1"/>
  <c r="Q375" i="1"/>
  <c r="O375" i="1"/>
  <c r="L375" i="1"/>
  <c r="AI374" i="1"/>
  <c r="S374" i="1"/>
  <c r="Q374" i="1"/>
  <c r="O374" i="1"/>
  <c r="L374" i="1"/>
  <c r="AI373" i="1"/>
  <c r="S373" i="1"/>
  <c r="Q373" i="1"/>
  <c r="O373" i="1"/>
  <c r="L373" i="1"/>
  <c r="AI372" i="1"/>
  <c r="S372" i="1"/>
  <c r="Q372" i="1"/>
  <c r="O372" i="1"/>
  <c r="L372" i="1"/>
  <c r="AI371" i="1"/>
  <c r="S371" i="1"/>
  <c r="Q371" i="1"/>
  <c r="O371" i="1"/>
  <c r="L371" i="1"/>
  <c r="AI370" i="1"/>
  <c r="S370" i="1"/>
  <c r="Q370" i="1"/>
  <c r="O370" i="1"/>
  <c r="L370" i="1"/>
  <c r="AI369" i="1"/>
  <c r="S369" i="1"/>
  <c r="Q369" i="1"/>
  <c r="O369" i="1"/>
  <c r="L369" i="1"/>
  <c r="AI368" i="1"/>
  <c r="S368" i="1"/>
  <c r="Q368" i="1"/>
  <c r="O368" i="1"/>
  <c r="L368" i="1"/>
  <c r="AI367" i="1"/>
  <c r="S367" i="1"/>
  <c r="Q367" i="1"/>
  <c r="O367" i="1"/>
  <c r="L367" i="1"/>
  <c r="AI366" i="1"/>
  <c r="S366" i="1"/>
  <c r="Q366" i="1"/>
  <c r="O366" i="1"/>
  <c r="L366" i="1"/>
  <c r="AI365" i="1"/>
  <c r="S365" i="1"/>
  <c r="Q365" i="1"/>
  <c r="O365" i="1"/>
  <c r="L365" i="1"/>
  <c r="AI364" i="1"/>
  <c r="S364" i="1"/>
  <c r="Q364" i="1"/>
  <c r="O364" i="1"/>
  <c r="L364" i="1"/>
  <c r="AI363" i="1"/>
  <c r="S363" i="1"/>
  <c r="Q363" i="1"/>
  <c r="O363" i="1"/>
  <c r="L363" i="1"/>
  <c r="AI362" i="1"/>
  <c r="S362" i="1"/>
  <c r="Q362" i="1"/>
  <c r="O362" i="1"/>
  <c r="L362" i="1"/>
  <c r="AI361" i="1"/>
  <c r="S361" i="1"/>
  <c r="Q361" i="1"/>
  <c r="O361" i="1"/>
  <c r="L361" i="1"/>
  <c r="AI360" i="1"/>
  <c r="S360" i="1"/>
  <c r="Q360" i="1"/>
  <c r="O360" i="1"/>
  <c r="L360" i="1"/>
  <c r="AI359" i="1"/>
  <c r="S359" i="1"/>
  <c r="Q359" i="1"/>
  <c r="O359" i="1"/>
  <c r="L359" i="1"/>
  <c r="AI358" i="1"/>
  <c r="S358" i="1"/>
  <c r="Q358" i="1"/>
  <c r="O358" i="1"/>
  <c r="L358" i="1"/>
  <c r="AI357" i="1"/>
  <c r="S357" i="1"/>
  <c r="Q357" i="1"/>
  <c r="O357" i="1"/>
  <c r="L357" i="1"/>
  <c r="AI356" i="1"/>
  <c r="S356" i="1"/>
  <c r="Q356" i="1"/>
  <c r="O356" i="1"/>
  <c r="L356" i="1"/>
  <c r="AI355" i="1"/>
  <c r="S355" i="1"/>
  <c r="Q355" i="1"/>
  <c r="O355" i="1"/>
  <c r="L355" i="1"/>
  <c r="AI354" i="1"/>
  <c r="S354" i="1"/>
  <c r="Q354" i="1"/>
  <c r="O354" i="1"/>
  <c r="L354" i="1"/>
  <c r="AI353" i="1"/>
  <c r="S353" i="1"/>
  <c r="Q353" i="1"/>
  <c r="O353" i="1"/>
  <c r="L353" i="1"/>
  <c r="AI352" i="1"/>
  <c r="S352" i="1"/>
  <c r="Q352" i="1"/>
  <c r="O352" i="1"/>
  <c r="L352" i="1"/>
  <c r="AI351" i="1"/>
  <c r="S351" i="1"/>
  <c r="Q351" i="1"/>
  <c r="O351" i="1"/>
  <c r="L351" i="1"/>
  <c r="AI350" i="1"/>
  <c r="S350" i="1"/>
  <c r="Q350" i="1"/>
  <c r="O350" i="1"/>
  <c r="L350" i="1"/>
  <c r="AI349" i="1"/>
  <c r="S349" i="1"/>
  <c r="Q349" i="1"/>
  <c r="O349" i="1"/>
  <c r="L349" i="1"/>
  <c r="AI348" i="1"/>
  <c r="S348" i="1"/>
  <c r="Q348" i="1"/>
  <c r="O348" i="1"/>
  <c r="L348" i="1"/>
  <c r="AI347" i="1"/>
  <c r="S347" i="1"/>
  <c r="Q347" i="1"/>
  <c r="O347" i="1"/>
  <c r="L347" i="1"/>
  <c r="AI346" i="1"/>
  <c r="S346" i="1"/>
  <c r="Q346" i="1"/>
  <c r="O346" i="1"/>
  <c r="L346" i="1"/>
  <c r="AI345" i="1"/>
  <c r="S345" i="1"/>
  <c r="Q345" i="1"/>
  <c r="O345" i="1"/>
  <c r="L345" i="1"/>
  <c r="AI344" i="1"/>
  <c r="S344" i="1"/>
  <c r="Q344" i="1"/>
  <c r="O344" i="1"/>
  <c r="L344" i="1"/>
  <c r="AI343" i="1"/>
  <c r="S343" i="1"/>
  <c r="Q343" i="1"/>
  <c r="O343" i="1"/>
  <c r="L343" i="1"/>
  <c r="AI342" i="1"/>
  <c r="S342" i="1"/>
  <c r="Q342" i="1"/>
  <c r="O342" i="1"/>
  <c r="L342" i="1"/>
  <c r="AI341" i="1"/>
  <c r="S341" i="1"/>
  <c r="Q341" i="1"/>
  <c r="O341" i="1"/>
  <c r="L341" i="1"/>
  <c r="AI340" i="1"/>
  <c r="S340" i="1"/>
  <c r="Q340" i="1"/>
  <c r="O340" i="1"/>
  <c r="L340" i="1"/>
  <c r="AI339" i="1"/>
  <c r="S339" i="1"/>
  <c r="Q339" i="1"/>
  <c r="O339" i="1"/>
  <c r="L339" i="1"/>
  <c r="AI338" i="1"/>
  <c r="S338" i="1"/>
  <c r="Q338" i="1"/>
  <c r="O338" i="1"/>
  <c r="L338" i="1"/>
  <c r="AI337" i="1"/>
  <c r="S337" i="1"/>
  <c r="Q337" i="1"/>
  <c r="O337" i="1"/>
  <c r="L337" i="1"/>
  <c r="AI336" i="1"/>
  <c r="S336" i="1"/>
  <c r="Q336" i="1"/>
  <c r="O336" i="1"/>
  <c r="L336" i="1"/>
  <c r="AI335" i="1"/>
  <c r="S335" i="1"/>
  <c r="Q335" i="1"/>
  <c r="O335" i="1"/>
  <c r="L335" i="1"/>
  <c r="AI334" i="1"/>
  <c r="S334" i="1"/>
  <c r="Q334" i="1"/>
  <c r="O334" i="1"/>
  <c r="L334" i="1"/>
  <c r="AI333" i="1"/>
  <c r="S333" i="1"/>
  <c r="Q333" i="1"/>
  <c r="O333" i="1"/>
  <c r="L333" i="1"/>
  <c r="AI332" i="1"/>
  <c r="S332" i="1"/>
  <c r="Q332" i="1"/>
  <c r="O332" i="1"/>
  <c r="L332" i="1"/>
  <c r="AI331" i="1"/>
  <c r="S331" i="1"/>
  <c r="Q331" i="1"/>
  <c r="O331" i="1"/>
  <c r="L331" i="1"/>
  <c r="AI330" i="1"/>
  <c r="S330" i="1"/>
  <c r="Q330" i="1"/>
  <c r="O330" i="1"/>
  <c r="L330" i="1"/>
  <c r="AI329" i="1"/>
  <c r="S329" i="1"/>
  <c r="Q329" i="1"/>
  <c r="O329" i="1"/>
  <c r="L329" i="1"/>
  <c r="AI328" i="1"/>
  <c r="S328" i="1"/>
  <c r="Q328" i="1"/>
  <c r="O328" i="1"/>
  <c r="L328" i="1"/>
  <c r="AI327" i="1"/>
  <c r="S327" i="1"/>
  <c r="Q327" i="1"/>
  <c r="O327" i="1"/>
  <c r="L327" i="1"/>
  <c r="AI326" i="1"/>
  <c r="S326" i="1"/>
  <c r="Q326" i="1"/>
  <c r="O326" i="1"/>
  <c r="L326" i="1"/>
  <c r="AI325" i="1"/>
  <c r="S325" i="1"/>
  <c r="Q325" i="1"/>
  <c r="O325" i="1"/>
  <c r="L325" i="1"/>
  <c r="AI324" i="1"/>
  <c r="S324" i="1"/>
  <c r="Q324" i="1"/>
  <c r="O324" i="1"/>
  <c r="L324" i="1"/>
  <c r="AI323" i="1"/>
  <c r="S323" i="1"/>
  <c r="Q323" i="1"/>
  <c r="O323" i="1"/>
  <c r="L323" i="1"/>
  <c r="AI322" i="1"/>
  <c r="S322" i="1"/>
  <c r="Q322" i="1"/>
  <c r="O322" i="1"/>
  <c r="L322" i="1"/>
  <c r="AI321" i="1"/>
  <c r="S321" i="1"/>
  <c r="Q321" i="1"/>
  <c r="O321" i="1"/>
  <c r="L321" i="1"/>
  <c r="AI320" i="1"/>
  <c r="S320" i="1"/>
  <c r="Q320" i="1"/>
  <c r="O320" i="1"/>
  <c r="L320" i="1"/>
  <c r="AI319" i="1"/>
  <c r="S319" i="1"/>
  <c r="Q319" i="1"/>
  <c r="O319" i="1"/>
  <c r="L319" i="1"/>
  <c r="AI318" i="1"/>
  <c r="S318" i="1"/>
  <c r="Q318" i="1"/>
  <c r="O318" i="1"/>
  <c r="L318" i="1"/>
  <c r="AI317" i="1"/>
  <c r="S317" i="1"/>
  <c r="Q317" i="1"/>
  <c r="O317" i="1"/>
  <c r="L317" i="1"/>
  <c r="AI316" i="1"/>
  <c r="S316" i="1"/>
  <c r="Q316" i="1"/>
  <c r="O316" i="1"/>
  <c r="L316" i="1"/>
  <c r="AI315" i="1"/>
  <c r="S315" i="1"/>
  <c r="Q315" i="1"/>
  <c r="O315" i="1"/>
  <c r="L315" i="1"/>
  <c r="AI314" i="1"/>
  <c r="S314" i="1"/>
  <c r="Q314" i="1"/>
  <c r="O314" i="1"/>
  <c r="L314" i="1"/>
  <c r="AI313" i="1"/>
  <c r="S313" i="1"/>
  <c r="Q313" i="1"/>
  <c r="O313" i="1"/>
  <c r="L313" i="1"/>
  <c r="AI312" i="1"/>
  <c r="S312" i="1"/>
  <c r="Q312" i="1"/>
  <c r="O312" i="1"/>
  <c r="L312" i="1"/>
  <c r="AI311" i="1"/>
  <c r="S311" i="1"/>
  <c r="Q311" i="1"/>
  <c r="O311" i="1"/>
  <c r="L311" i="1"/>
  <c r="AI310" i="1"/>
  <c r="S310" i="1"/>
  <c r="Q310" i="1"/>
  <c r="O310" i="1"/>
  <c r="L310" i="1"/>
  <c r="AI309" i="1"/>
  <c r="S309" i="1"/>
  <c r="Q309" i="1"/>
  <c r="O309" i="1"/>
  <c r="L309" i="1"/>
  <c r="AI308" i="1"/>
  <c r="S308" i="1"/>
  <c r="Q308" i="1"/>
  <c r="O308" i="1"/>
  <c r="L308" i="1"/>
  <c r="AI307" i="1"/>
  <c r="S307" i="1"/>
  <c r="Q307" i="1"/>
  <c r="O307" i="1"/>
  <c r="L307" i="1"/>
  <c r="AI306" i="1"/>
  <c r="S306" i="1"/>
  <c r="Q306" i="1"/>
  <c r="O306" i="1"/>
  <c r="L306" i="1"/>
  <c r="AI305" i="1"/>
  <c r="S305" i="1"/>
  <c r="Q305" i="1"/>
  <c r="O305" i="1"/>
  <c r="L305" i="1"/>
  <c r="AI304" i="1"/>
  <c r="S304" i="1"/>
  <c r="Q304" i="1"/>
  <c r="O304" i="1"/>
  <c r="L304" i="1"/>
  <c r="AI303" i="1"/>
  <c r="S303" i="1"/>
  <c r="Q303" i="1"/>
  <c r="O303" i="1"/>
  <c r="L303" i="1"/>
  <c r="AI302" i="1"/>
  <c r="S302" i="1"/>
  <c r="Q302" i="1"/>
  <c r="O302" i="1"/>
  <c r="L302" i="1"/>
  <c r="AI301" i="1"/>
  <c r="S301" i="1"/>
  <c r="Q301" i="1"/>
  <c r="O301" i="1"/>
  <c r="L301" i="1"/>
  <c r="AI300" i="1"/>
  <c r="S300" i="1"/>
  <c r="Q300" i="1"/>
  <c r="O300" i="1"/>
  <c r="L300" i="1"/>
  <c r="AI299" i="1"/>
  <c r="S299" i="1"/>
  <c r="Q299" i="1"/>
  <c r="O299" i="1"/>
  <c r="L299" i="1"/>
  <c r="AI298" i="1"/>
  <c r="S298" i="1"/>
  <c r="Q298" i="1"/>
  <c r="O298" i="1"/>
  <c r="L298" i="1"/>
  <c r="AI297" i="1"/>
  <c r="S297" i="1"/>
  <c r="Q297" i="1"/>
  <c r="O297" i="1"/>
  <c r="L297" i="1"/>
  <c r="AI296" i="1"/>
  <c r="S296" i="1"/>
  <c r="Q296" i="1"/>
  <c r="O296" i="1"/>
  <c r="L296" i="1"/>
  <c r="AI295" i="1"/>
  <c r="S295" i="1"/>
  <c r="Q295" i="1"/>
  <c r="O295" i="1"/>
  <c r="L295" i="1"/>
  <c r="AI294" i="1"/>
  <c r="S294" i="1"/>
  <c r="Q294" i="1"/>
  <c r="O294" i="1"/>
  <c r="L294" i="1"/>
  <c r="AI293" i="1"/>
  <c r="S293" i="1"/>
  <c r="Q293" i="1"/>
  <c r="O293" i="1"/>
  <c r="L293" i="1"/>
  <c r="AI292" i="1"/>
  <c r="S292" i="1"/>
  <c r="Q292" i="1"/>
  <c r="O292" i="1"/>
  <c r="L292" i="1"/>
  <c r="AI291" i="1"/>
  <c r="S291" i="1"/>
  <c r="Q291" i="1"/>
  <c r="O291" i="1"/>
  <c r="L291" i="1"/>
  <c r="AI290" i="1"/>
  <c r="S290" i="1"/>
  <c r="Q290" i="1"/>
  <c r="O290" i="1"/>
  <c r="L290" i="1"/>
  <c r="AI289" i="1"/>
  <c r="S289" i="1"/>
  <c r="Q289" i="1"/>
  <c r="O289" i="1"/>
  <c r="L289" i="1"/>
  <c r="AI288" i="1"/>
  <c r="S288" i="1"/>
  <c r="Q288" i="1"/>
  <c r="O288" i="1"/>
  <c r="L288" i="1"/>
  <c r="AI287" i="1"/>
  <c r="S287" i="1"/>
  <c r="Q287" i="1"/>
  <c r="O287" i="1"/>
  <c r="L287" i="1"/>
  <c r="AI286" i="1"/>
  <c r="S286" i="1"/>
  <c r="Q286" i="1"/>
  <c r="O286" i="1"/>
  <c r="L286" i="1"/>
  <c r="AI285" i="1"/>
  <c r="S285" i="1"/>
  <c r="Q285" i="1"/>
  <c r="O285" i="1"/>
  <c r="L285" i="1"/>
  <c r="AI284" i="1"/>
  <c r="S284" i="1"/>
  <c r="Q284" i="1"/>
  <c r="O284" i="1"/>
  <c r="L284" i="1"/>
  <c r="AI283" i="1"/>
  <c r="S283" i="1"/>
  <c r="Q283" i="1"/>
  <c r="O283" i="1"/>
  <c r="L283" i="1"/>
  <c r="AI282" i="1"/>
  <c r="S282" i="1"/>
  <c r="Q282" i="1"/>
  <c r="O282" i="1"/>
  <c r="L282" i="1"/>
  <c r="AI281" i="1"/>
  <c r="S281" i="1"/>
  <c r="Q281" i="1"/>
  <c r="O281" i="1"/>
  <c r="L281" i="1"/>
  <c r="AI280" i="1"/>
  <c r="S280" i="1"/>
  <c r="Q280" i="1"/>
  <c r="O280" i="1"/>
  <c r="L280" i="1"/>
  <c r="AI279" i="1"/>
  <c r="S279" i="1"/>
  <c r="Q279" i="1"/>
  <c r="O279" i="1"/>
  <c r="L279" i="1"/>
  <c r="AI278" i="1"/>
  <c r="S278" i="1"/>
  <c r="Q278" i="1"/>
  <c r="O278" i="1"/>
  <c r="L278" i="1"/>
  <c r="AI277" i="1"/>
  <c r="S277" i="1"/>
  <c r="Q277" i="1"/>
  <c r="O277" i="1"/>
  <c r="L277" i="1"/>
  <c r="AI276" i="1"/>
  <c r="S276" i="1"/>
  <c r="Q276" i="1"/>
  <c r="O276" i="1"/>
  <c r="L276" i="1"/>
  <c r="AI275" i="1"/>
  <c r="S275" i="1"/>
  <c r="Q275" i="1"/>
  <c r="O275" i="1"/>
  <c r="L275" i="1"/>
  <c r="AI274" i="1"/>
  <c r="S274" i="1"/>
  <c r="Q274" i="1"/>
  <c r="O274" i="1"/>
  <c r="L274" i="1"/>
  <c r="AI273" i="1"/>
  <c r="S273" i="1"/>
  <c r="Q273" i="1"/>
  <c r="O273" i="1"/>
  <c r="L273" i="1"/>
  <c r="AI272" i="1"/>
  <c r="S272" i="1"/>
  <c r="Q272" i="1"/>
  <c r="O272" i="1"/>
  <c r="L272" i="1"/>
  <c r="AI271" i="1"/>
  <c r="S271" i="1"/>
  <c r="Q271" i="1"/>
  <c r="O271" i="1"/>
  <c r="L271" i="1"/>
  <c r="AI270" i="1"/>
  <c r="S270" i="1"/>
  <c r="Q270" i="1"/>
  <c r="O270" i="1"/>
  <c r="L270" i="1"/>
  <c r="AI269" i="1"/>
  <c r="S269" i="1"/>
  <c r="Q269" i="1"/>
  <c r="O269" i="1"/>
  <c r="L269" i="1"/>
  <c r="AI268" i="1"/>
  <c r="S268" i="1"/>
  <c r="Q268" i="1"/>
  <c r="O268" i="1"/>
  <c r="L268" i="1"/>
  <c r="AI267" i="1"/>
  <c r="S267" i="1"/>
  <c r="Q267" i="1"/>
  <c r="O267" i="1"/>
  <c r="L267" i="1"/>
  <c r="AI266" i="1"/>
  <c r="AD266" i="1"/>
  <c r="AC266" i="1"/>
  <c r="S266" i="1"/>
  <c r="Q266" i="1"/>
  <c r="O266" i="1"/>
  <c r="L266" i="1"/>
  <c r="AI265" i="1"/>
  <c r="AD265" i="1"/>
  <c r="AC265" i="1"/>
  <c r="S265" i="1"/>
  <c r="Q265" i="1"/>
  <c r="O265" i="1"/>
  <c r="L265" i="1"/>
  <c r="AI264" i="1"/>
  <c r="AD264" i="1"/>
  <c r="AC264" i="1"/>
  <c r="S264" i="1"/>
  <c r="Q264" i="1"/>
  <c r="O264" i="1"/>
  <c r="L264" i="1"/>
  <c r="AI263" i="1"/>
  <c r="AD263" i="1"/>
  <c r="AC263" i="1"/>
  <c r="S263" i="1"/>
  <c r="Q263" i="1"/>
  <c r="O263" i="1"/>
  <c r="L263" i="1"/>
  <c r="AI262" i="1"/>
  <c r="AD262" i="1"/>
  <c r="AC262" i="1"/>
  <c r="S262" i="1"/>
  <c r="Q262" i="1"/>
  <c r="O262" i="1"/>
  <c r="L262" i="1"/>
  <c r="AI261" i="1"/>
  <c r="AD261" i="1"/>
  <c r="AC261" i="1"/>
  <c r="S261" i="1"/>
  <c r="Q261" i="1"/>
  <c r="O261" i="1"/>
  <c r="L261" i="1"/>
  <c r="AI260" i="1"/>
  <c r="AD260" i="1"/>
  <c r="AC260" i="1"/>
  <c r="S260" i="1"/>
  <c r="Q260" i="1"/>
  <c r="O260" i="1"/>
  <c r="L260" i="1"/>
  <c r="AI259" i="1"/>
  <c r="AD259" i="1"/>
  <c r="AC259" i="1"/>
  <c r="S259" i="1"/>
  <c r="Q259" i="1"/>
  <c r="O259" i="1"/>
  <c r="L259" i="1"/>
  <c r="AI258" i="1"/>
  <c r="AD258" i="1"/>
  <c r="AC258" i="1"/>
  <c r="S258" i="1"/>
  <c r="Q258" i="1"/>
  <c r="O258" i="1"/>
  <c r="L258" i="1"/>
  <c r="AI257" i="1"/>
  <c r="AD257" i="1"/>
  <c r="AC257" i="1"/>
  <c r="S257" i="1"/>
  <c r="Q257" i="1"/>
  <c r="O257" i="1"/>
  <c r="L257" i="1"/>
  <c r="AI256" i="1"/>
  <c r="AD256" i="1"/>
  <c r="AC256" i="1"/>
  <c r="S256" i="1"/>
  <c r="Q256" i="1"/>
  <c r="O256" i="1"/>
  <c r="L256" i="1"/>
  <c r="AI255" i="1"/>
  <c r="S255" i="1"/>
  <c r="Q255" i="1"/>
  <c r="O255" i="1"/>
  <c r="L255" i="1"/>
  <c r="AI254" i="1"/>
  <c r="S254" i="1"/>
  <c r="Q254" i="1"/>
  <c r="O254" i="1"/>
  <c r="L254" i="1"/>
  <c r="AI253" i="1"/>
  <c r="S253" i="1"/>
  <c r="Q253" i="1"/>
  <c r="O253" i="1"/>
  <c r="L253" i="1"/>
  <c r="AI252" i="1"/>
  <c r="S252" i="1"/>
  <c r="Q252" i="1"/>
  <c r="O252" i="1"/>
  <c r="L252" i="1"/>
  <c r="AI251" i="1"/>
  <c r="S251" i="1"/>
  <c r="Q251" i="1"/>
  <c r="O251" i="1"/>
  <c r="L251" i="1"/>
  <c r="AI250" i="1"/>
  <c r="S250" i="1"/>
  <c r="Q250" i="1"/>
  <c r="O250" i="1"/>
  <c r="L250" i="1"/>
  <c r="AI249" i="1"/>
  <c r="S249" i="1"/>
  <c r="Q249" i="1"/>
  <c r="O249" i="1"/>
  <c r="L249" i="1"/>
  <c r="AI248" i="1"/>
  <c r="S248" i="1"/>
  <c r="Q248" i="1"/>
  <c r="O248" i="1"/>
  <c r="L248" i="1"/>
  <c r="AI247" i="1"/>
  <c r="S247" i="1"/>
  <c r="Q247" i="1"/>
  <c r="O247" i="1"/>
  <c r="L247" i="1"/>
  <c r="AI246" i="1"/>
  <c r="S246" i="1"/>
  <c r="Q246" i="1"/>
  <c r="O246" i="1"/>
  <c r="L246" i="1"/>
  <c r="AI245" i="1"/>
  <c r="S245" i="1"/>
  <c r="Q245" i="1"/>
  <c r="O245" i="1"/>
  <c r="L245" i="1"/>
  <c r="AI244" i="1"/>
  <c r="S244" i="1"/>
  <c r="Q244" i="1"/>
  <c r="O244" i="1"/>
  <c r="L244" i="1"/>
  <c r="AI243" i="1"/>
  <c r="S243" i="1"/>
  <c r="Q243" i="1"/>
  <c r="O243" i="1"/>
  <c r="L243" i="1"/>
  <c r="AI242" i="1"/>
  <c r="S242" i="1"/>
  <c r="Q242" i="1"/>
  <c r="O242" i="1"/>
  <c r="L242" i="1"/>
  <c r="AI241" i="1"/>
  <c r="S241" i="1"/>
  <c r="Q241" i="1"/>
  <c r="O241" i="1"/>
  <c r="L241" i="1"/>
  <c r="AI240" i="1"/>
  <c r="S240" i="1"/>
  <c r="Q240" i="1"/>
  <c r="O240" i="1"/>
  <c r="L240" i="1"/>
  <c r="AI239" i="1"/>
  <c r="S239" i="1"/>
  <c r="Q239" i="1"/>
  <c r="O239" i="1"/>
  <c r="L239" i="1"/>
  <c r="AI238" i="1"/>
  <c r="S238" i="1"/>
  <c r="Q238" i="1"/>
  <c r="O238" i="1"/>
  <c r="L238" i="1"/>
  <c r="AI237" i="1"/>
  <c r="S237" i="1"/>
  <c r="Q237" i="1"/>
  <c r="O237" i="1"/>
  <c r="L237" i="1"/>
  <c r="AM236" i="1"/>
  <c r="AL236" i="1"/>
  <c r="AK236" i="1"/>
  <c r="AI236" i="1"/>
  <c r="AJ236" i="1" s="1"/>
  <c r="X236" i="1"/>
  <c r="V236" i="1"/>
  <c r="S236" i="1"/>
  <c r="Q236" i="1"/>
  <c r="O236" i="1"/>
  <c r="L236" i="1"/>
  <c r="AM235" i="1"/>
  <c r="AK235" i="1"/>
  <c r="AL235" i="1" s="1"/>
  <c r="AI235" i="1"/>
  <c r="AJ235" i="1" s="1"/>
  <c r="X235" i="1"/>
  <c r="V235" i="1"/>
  <c r="S235" i="1"/>
  <c r="Q235" i="1"/>
  <c r="O235" i="1"/>
  <c r="L235" i="1"/>
  <c r="AM234" i="1"/>
  <c r="AL234" i="1"/>
  <c r="AK234" i="1"/>
  <c r="AJ234" i="1"/>
  <c r="AI234" i="1"/>
  <c r="X234" i="1"/>
  <c r="V234" i="1"/>
  <c r="S234" i="1"/>
  <c r="Q234" i="1"/>
  <c r="O234" i="1"/>
  <c r="L234" i="1"/>
  <c r="AL233" i="1"/>
  <c r="AK233" i="1"/>
  <c r="AI233" i="1"/>
  <c r="AJ233" i="1" s="1"/>
  <c r="X233" i="1"/>
  <c r="V233" i="1"/>
  <c r="S233" i="1"/>
  <c r="Q233" i="1"/>
  <c r="O233" i="1"/>
  <c r="L233" i="1"/>
  <c r="AM232" i="1"/>
  <c r="AL232" i="1"/>
  <c r="AK232" i="1"/>
  <c r="AJ232" i="1"/>
  <c r="AI232" i="1"/>
  <c r="X232" i="1"/>
  <c r="V232" i="1"/>
  <c r="S232" i="1"/>
  <c r="Q232" i="1"/>
  <c r="O232" i="1"/>
  <c r="L232" i="1"/>
  <c r="AM231" i="1"/>
  <c r="AL231" i="1"/>
  <c r="AK231" i="1"/>
  <c r="AJ231" i="1"/>
  <c r="AI231" i="1"/>
  <c r="X231" i="1"/>
  <c r="V231" i="1"/>
  <c r="S231" i="1"/>
  <c r="Q231" i="1"/>
  <c r="O231" i="1"/>
  <c r="L231" i="1"/>
  <c r="AL230" i="1"/>
  <c r="AK230" i="1"/>
  <c r="AI230" i="1"/>
  <c r="AJ230" i="1" s="1"/>
  <c r="X230" i="1"/>
  <c r="V230" i="1"/>
  <c r="S230" i="1"/>
  <c r="Q230" i="1"/>
  <c r="O230" i="1"/>
  <c r="L230" i="1"/>
  <c r="AL229" i="1"/>
  <c r="AK229" i="1"/>
  <c r="AJ229" i="1"/>
  <c r="AI229" i="1"/>
  <c r="AM229" i="1" s="1"/>
  <c r="X229" i="1"/>
  <c r="V229" i="1"/>
  <c r="S229" i="1"/>
  <c r="Q229" i="1"/>
  <c r="O229" i="1"/>
  <c r="L229" i="1"/>
  <c r="AK228" i="1"/>
  <c r="AL228" i="1" s="1"/>
  <c r="AJ228" i="1"/>
  <c r="AI228" i="1"/>
  <c r="AM228" i="1" s="1"/>
  <c r="X228" i="1"/>
  <c r="V228" i="1"/>
  <c r="S228" i="1"/>
  <c r="Q228" i="1"/>
  <c r="O228" i="1"/>
  <c r="L228" i="1"/>
  <c r="AM227" i="1"/>
  <c r="AL227" i="1"/>
  <c r="AK227" i="1"/>
  <c r="AJ227" i="1"/>
  <c r="AI227" i="1"/>
  <c r="X227" i="1"/>
  <c r="V227" i="1"/>
  <c r="S227" i="1"/>
  <c r="Q227" i="1"/>
  <c r="O227" i="1"/>
  <c r="L227" i="1"/>
  <c r="AM226" i="1"/>
  <c r="AL226" i="1"/>
  <c r="AK226" i="1"/>
  <c r="AJ226" i="1"/>
  <c r="AI226" i="1"/>
  <c r="X226" i="1"/>
  <c r="V226" i="1"/>
  <c r="S226" i="1"/>
  <c r="Q226" i="1"/>
  <c r="O226" i="1"/>
  <c r="L226" i="1"/>
  <c r="AM225" i="1"/>
  <c r="AL225" i="1"/>
  <c r="AK225" i="1"/>
  <c r="AI225" i="1"/>
  <c r="AJ225" i="1" s="1"/>
  <c r="X225" i="1"/>
  <c r="V225" i="1"/>
  <c r="S225" i="1"/>
  <c r="Q225" i="1"/>
  <c r="O225" i="1"/>
  <c r="L225" i="1"/>
  <c r="AM224" i="1"/>
  <c r="AL224" i="1"/>
  <c r="AK224" i="1"/>
  <c r="AJ224" i="1"/>
  <c r="AI224" i="1"/>
  <c r="X224" i="1"/>
  <c r="V224" i="1"/>
  <c r="S224" i="1"/>
  <c r="Q224" i="1"/>
  <c r="O224" i="1"/>
  <c r="L224" i="1"/>
  <c r="AK223" i="1"/>
  <c r="AL223" i="1" s="1"/>
  <c r="AJ223" i="1"/>
  <c r="AI223" i="1"/>
  <c r="AM223" i="1" s="1"/>
  <c r="X223" i="1"/>
  <c r="V223" i="1"/>
  <c r="S223" i="1"/>
  <c r="Q223" i="1"/>
  <c r="O223" i="1"/>
  <c r="L223" i="1"/>
  <c r="AL222" i="1"/>
  <c r="AK222" i="1"/>
  <c r="AI222" i="1"/>
  <c r="AJ222" i="1" s="1"/>
  <c r="X222" i="1"/>
  <c r="V222" i="1"/>
  <c r="S222" i="1"/>
  <c r="Q222" i="1"/>
  <c r="O222" i="1"/>
  <c r="L222" i="1"/>
  <c r="AL221" i="1"/>
  <c r="AK221" i="1"/>
  <c r="AJ221" i="1"/>
  <c r="AI221" i="1"/>
  <c r="AM221" i="1" s="1"/>
  <c r="X221" i="1"/>
  <c r="V221" i="1"/>
  <c r="S221" i="1"/>
  <c r="Q221" i="1"/>
  <c r="O221" i="1"/>
  <c r="L221" i="1"/>
  <c r="AM220" i="1"/>
  <c r="AL220" i="1"/>
  <c r="AK220" i="1"/>
  <c r="AJ220" i="1"/>
  <c r="AI220" i="1"/>
  <c r="X220" i="1"/>
  <c r="V220" i="1"/>
  <c r="S220" i="1"/>
  <c r="Q220" i="1"/>
  <c r="O220" i="1"/>
  <c r="L220" i="1"/>
  <c r="AL219" i="1"/>
  <c r="AK219" i="1"/>
  <c r="AJ219" i="1"/>
  <c r="AI219" i="1"/>
  <c r="AM219" i="1" s="1"/>
  <c r="X219" i="1"/>
  <c r="V219" i="1"/>
  <c r="S219" i="1"/>
  <c r="Q219" i="1"/>
  <c r="O219" i="1"/>
  <c r="L219" i="1"/>
  <c r="AM218" i="1"/>
  <c r="AL218" i="1"/>
  <c r="AK218" i="1"/>
  <c r="AI218" i="1"/>
  <c r="AJ218" i="1" s="1"/>
  <c r="X218" i="1"/>
  <c r="V218" i="1"/>
  <c r="S218" i="1"/>
  <c r="Q218" i="1"/>
  <c r="O218" i="1"/>
  <c r="L218" i="1"/>
  <c r="AM217" i="1"/>
  <c r="AL217" i="1"/>
  <c r="AK217" i="1"/>
  <c r="AJ217" i="1"/>
  <c r="AI217" i="1"/>
  <c r="X217" i="1"/>
  <c r="V217" i="1"/>
  <c r="S217" i="1"/>
  <c r="Q217" i="1"/>
  <c r="O217" i="1"/>
  <c r="L217" i="1"/>
  <c r="AK216" i="1"/>
  <c r="AL216" i="1" s="1"/>
  <c r="AJ216" i="1"/>
  <c r="AI216" i="1"/>
  <c r="AM216" i="1" s="1"/>
  <c r="X216" i="1"/>
  <c r="V216" i="1"/>
  <c r="S216" i="1"/>
  <c r="Q216" i="1"/>
  <c r="O216" i="1"/>
  <c r="L216" i="1"/>
  <c r="AM215" i="1"/>
  <c r="AK215" i="1"/>
  <c r="AL215" i="1" s="1"/>
  <c r="AJ215" i="1"/>
  <c r="AI215" i="1"/>
  <c r="X215" i="1"/>
  <c r="V215" i="1"/>
  <c r="S215" i="1"/>
  <c r="Q215" i="1"/>
  <c r="O215" i="1"/>
  <c r="L215" i="1"/>
  <c r="AM214" i="1"/>
  <c r="AL214" i="1"/>
  <c r="AK214" i="1"/>
  <c r="AJ214" i="1"/>
  <c r="AI214" i="1"/>
  <c r="X214" i="1"/>
  <c r="V214" i="1"/>
  <c r="S214" i="1"/>
  <c r="Q214" i="1"/>
  <c r="O214" i="1"/>
  <c r="L214" i="1"/>
  <c r="AM213" i="1"/>
  <c r="AL213" i="1"/>
  <c r="AK213" i="1"/>
  <c r="AJ213" i="1"/>
  <c r="AI213" i="1"/>
  <c r="X213" i="1"/>
  <c r="V213" i="1"/>
  <c r="S213" i="1"/>
  <c r="Q213" i="1"/>
  <c r="O213" i="1"/>
  <c r="L213" i="1"/>
  <c r="AM212" i="1"/>
  <c r="AL212" i="1"/>
  <c r="AK212" i="1"/>
  <c r="AJ212" i="1"/>
  <c r="AI212" i="1"/>
  <c r="X212" i="1"/>
  <c r="V212" i="1"/>
  <c r="S212" i="1"/>
  <c r="Q212" i="1"/>
  <c r="O212" i="1"/>
  <c r="L212" i="1"/>
  <c r="AM211" i="1"/>
  <c r="AL211" i="1"/>
  <c r="AK211" i="1"/>
  <c r="AJ211" i="1"/>
  <c r="AI211" i="1"/>
  <c r="X211" i="1"/>
  <c r="V211" i="1"/>
  <c r="S211" i="1"/>
  <c r="Q211" i="1"/>
  <c r="O211" i="1"/>
  <c r="L211" i="1"/>
  <c r="AM210" i="1"/>
  <c r="AL210" i="1"/>
  <c r="AK210" i="1"/>
  <c r="AI210" i="1"/>
  <c r="AJ210" i="1" s="1"/>
  <c r="X210" i="1"/>
  <c r="V210" i="1"/>
  <c r="S210" i="1"/>
  <c r="Q210" i="1"/>
  <c r="O210" i="1"/>
  <c r="L210" i="1"/>
  <c r="AM209" i="1"/>
  <c r="AL209" i="1"/>
  <c r="AK209" i="1"/>
  <c r="AJ209" i="1"/>
  <c r="AI209" i="1"/>
  <c r="X209" i="1"/>
  <c r="V209" i="1"/>
  <c r="S209" i="1"/>
  <c r="Q209" i="1"/>
  <c r="O209" i="1"/>
  <c r="L209" i="1"/>
  <c r="AM208" i="1"/>
  <c r="AL208" i="1"/>
  <c r="AK208" i="1"/>
  <c r="AJ208" i="1"/>
  <c r="AI208" i="1"/>
  <c r="X208" i="1"/>
  <c r="V208" i="1"/>
  <c r="S208" i="1"/>
  <c r="Q208" i="1"/>
  <c r="O208" i="1"/>
  <c r="L208" i="1"/>
  <c r="AL207" i="1"/>
  <c r="AK207" i="1"/>
  <c r="AJ207" i="1"/>
  <c r="AI207" i="1"/>
  <c r="AM207" i="1" s="1"/>
  <c r="X207" i="1"/>
  <c r="V207" i="1"/>
  <c r="S207" i="1"/>
  <c r="Q207" i="1"/>
  <c r="O207" i="1"/>
  <c r="L207" i="1"/>
  <c r="AM206" i="1"/>
  <c r="AL206" i="1"/>
  <c r="AK206" i="1"/>
  <c r="AI206" i="1"/>
  <c r="AJ206" i="1" s="1"/>
  <c r="X206" i="1"/>
  <c r="V206" i="1"/>
  <c r="S206" i="1"/>
  <c r="Q206" i="1"/>
  <c r="O206" i="1"/>
  <c r="L206" i="1"/>
  <c r="AL205" i="1"/>
  <c r="AK205" i="1"/>
  <c r="AI205" i="1"/>
  <c r="AJ205" i="1" s="1"/>
  <c r="X205" i="1"/>
  <c r="V205" i="1"/>
  <c r="S205" i="1"/>
  <c r="Q205" i="1"/>
  <c r="O205" i="1"/>
  <c r="L205" i="1"/>
  <c r="AK204" i="1"/>
  <c r="AL204" i="1" s="1"/>
  <c r="AJ204" i="1"/>
  <c r="AI204" i="1"/>
  <c r="AM204" i="1" s="1"/>
  <c r="X204" i="1"/>
  <c r="V204" i="1"/>
  <c r="S204" i="1"/>
  <c r="Q204" i="1"/>
  <c r="O204" i="1"/>
  <c r="L204" i="1"/>
  <c r="AM203" i="1"/>
  <c r="AL203" i="1"/>
  <c r="AK203" i="1"/>
  <c r="AJ203" i="1"/>
  <c r="AI203" i="1"/>
  <c r="X203" i="1"/>
  <c r="V203" i="1"/>
  <c r="S203" i="1"/>
  <c r="Q203" i="1"/>
  <c r="O203" i="1"/>
  <c r="L203" i="1"/>
  <c r="AM202" i="1"/>
  <c r="AL202" i="1"/>
  <c r="AK202" i="1"/>
  <c r="AI202" i="1"/>
  <c r="AJ202" i="1" s="1"/>
  <c r="X202" i="1"/>
  <c r="V202" i="1"/>
  <c r="S202" i="1"/>
  <c r="Q202" i="1"/>
  <c r="O202" i="1"/>
  <c r="L202" i="1"/>
  <c r="AL201" i="1"/>
  <c r="AK201" i="1"/>
  <c r="AJ201" i="1"/>
  <c r="AI201" i="1"/>
  <c r="AM201" i="1" s="1"/>
  <c r="X201" i="1"/>
  <c r="V201" i="1"/>
  <c r="S201" i="1"/>
  <c r="Q201" i="1"/>
  <c r="O201" i="1"/>
  <c r="L201" i="1"/>
  <c r="AL200" i="1"/>
  <c r="AK200" i="1"/>
  <c r="AJ200" i="1"/>
  <c r="AI200" i="1"/>
  <c r="AM200" i="1" s="1"/>
  <c r="X200" i="1"/>
  <c r="V200" i="1"/>
  <c r="S200" i="1"/>
  <c r="Q200" i="1"/>
  <c r="O200" i="1"/>
  <c r="L200" i="1"/>
  <c r="AM199" i="1"/>
  <c r="AL199" i="1"/>
  <c r="AK199" i="1"/>
  <c r="AJ199" i="1"/>
  <c r="AI199" i="1"/>
  <c r="X199" i="1"/>
  <c r="V199" i="1"/>
  <c r="S199" i="1"/>
  <c r="Q199" i="1"/>
  <c r="O199" i="1"/>
  <c r="L199" i="1"/>
  <c r="AM198" i="1"/>
  <c r="AL198" i="1"/>
  <c r="AK198" i="1"/>
  <c r="AJ198" i="1"/>
  <c r="AI198" i="1"/>
  <c r="X198" i="1"/>
  <c r="V198" i="1"/>
  <c r="S198" i="1"/>
  <c r="Q198" i="1"/>
  <c r="O198" i="1"/>
  <c r="L198" i="1"/>
  <c r="AM197" i="1"/>
  <c r="AL197" i="1"/>
  <c r="AK197" i="1"/>
  <c r="AJ197" i="1"/>
  <c r="AI197" i="1"/>
  <c r="X197" i="1"/>
  <c r="V197" i="1"/>
  <c r="S197" i="1"/>
  <c r="Q197" i="1"/>
  <c r="O197" i="1"/>
  <c r="L197" i="1"/>
  <c r="AK196" i="1"/>
  <c r="AL196" i="1" s="1"/>
  <c r="AJ196" i="1"/>
  <c r="AI196" i="1"/>
  <c r="AM196" i="1" s="1"/>
  <c r="X196" i="1"/>
  <c r="V196" i="1"/>
  <c r="S196" i="1"/>
  <c r="Q196" i="1"/>
  <c r="O196" i="1"/>
  <c r="L196" i="1"/>
  <c r="AM195" i="1"/>
  <c r="AL195" i="1"/>
  <c r="AK195" i="1"/>
  <c r="AJ195" i="1"/>
  <c r="AI195" i="1"/>
  <c r="X195" i="1"/>
  <c r="V195" i="1"/>
  <c r="S195" i="1"/>
  <c r="Q195" i="1"/>
  <c r="O195" i="1"/>
  <c r="L195" i="1"/>
  <c r="AM194" i="1"/>
  <c r="AL194" i="1"/>
  <c r="AK194" i="1"/>
  <c r="AJ194" i="1"/>
  <c r="AI194" i="1"/>
  <c r="X194" i="1"/>
  <c r="V194" i="1"/>
  <c r="S194" i="1"/>
  <c r="Q194" i="1"/>
  <c r="O194" i="1"/>
  <c r="L194" i="1"/>
  <c r="AM193" i="1"/>
  <c r="AL193" i="1"/>
  <c r="AK193" i="1"/>
  <c r="AJ193" i="1"/>
  <c r="AI193" i="1"/>
  <c r="X193" i="1"/>
  <c r="V193" i="1"/>
  <c r="S193" i="1"/>
  <c r="Q193" i="1"/>
  <c r="O193" i="1"/>
  <c r="L193" i="1"/>
  <c r="AM192" i="1"/>
  <c r="AL192" i="1"/>
  <c r="AK192" i="1"/>
  <c r="AJ192" i="1"/>
  <c r="AI192" i="1"/>
  <c r="X192" i="1"/>
  <c r="V192" i="1"/>
  <c r="S192" i="1"/>
  <c r="Q192" i="1"/>
  <c r="O192" i="1"/>
  <c r="L192" i="1"/>
  <c r="AM191" i="1"/>
  <c r="AL191" i="1"/>
  <c r="AK191" i="1"/>
  <c r="AJ191" i="1"/>
  <c r="AI191" i="1"/>
  <c r="X191" i="1"/>
  <c r="V191" i="1"/>
  <c r="S191" i="1"/>
  <c r="Q191" i="1"/>
  <c r="O191" i="1"/>
  <c r="L191" i="1"/>
  <c r="AM190" i="1"/>
  <c r="AL190" i="1"/>
  <c r="AK190" i="1"/>
  <c r="AI190" i="1"/>
  <c r="AJ190" i="1" s="1"/>
  <c r="X190" i="1"/>
  <c r="V190" i="1"/>
  <c r="S190" i="1"/>
  <c r="Q190" i="1"/>
  <c r="O190" i="1"/>
  <c r="L190" i="1"/>
  <c r="AM189" i="1"/>
  <c r="AL189" i="1"/>
  <c r="AK189" i="1"/>
  <c r="AJ189" i="1"/>
  <c r="AI189" i="1"/>
  <c r="X189" i="1"/>
  <c r="V189" i="1"/>
  <c r="S189" i="1"/>
  <c r="Q189" i="1"/>
  <c r="O189" i="1"/>
  <c r="L189" i="1"/>
  <c r="AM188" i="1"/>
  <c r="AL188" i="1"/>
  <c r="AK188" i="1"/>
  <c r="AJ188" i="1"/>
  <c r="AI188" i="1"/>
  <c r="X188" i="1"/>
  <c r="V188" i="1"/>
  <c r="S188" i="1"/>
  <c r="Q188" i="1"/>
  <c r="O188" i="1"/>
  <c r="L188" i="1"/>
  <c r="AL187" i="1"/>
  <c r="AK187" i="1"/>
  <c r="AJ187" i="1"/>
  <c r="AI187" i="1"/>
  <c r="AM187" i="1" s="1"/>
  <c r="X187" i="1"/>
  <c r="V187" i="1"/>
  <c r="S187" i="1"/>
  <c r="Q187" i="1"/>
  <c r="O187" i="1"/>
  <c r="L187" i="1"/>
  <c r="AM186" i="1"/>
  <c r="AL186" i="1"/>
  <c r="AK186" i="1"/>
  <c r="AJ186" i="1"/>
  <c r="AI186" i="1"/>
  <c r="X186" i="1"/>
  <c r="V186" i="1"/>
  <c r="S186" i="1"/>
  <c r="Q186" i="1"/>
  <c r="O186" i="1"/>
  <c r="L186" i="1"/>
  <c r="AL185" i="1"/>
  <c r="AK185" i="1"/>
  <c r="AJ185" i="1"/>
  <c r="AI185" i="1"/>
  <c r="AM185" i="1" s="1"/>
  <c r="X185" i="1"/>
  <c r="V185" i="1"/>
  <c r="S185" i="1"/>
  <c r="Q185" i="1"/>
  <c r="O185" i="1"/>
  <c r="L185" i="1"/>
  <c r="AM184" i="1"/>
  <c r="AL184" i="1"/>
  <c r="AK184" i="1"/>
  <c r="AJ184" i="1"/>
  <c r="AI184" i="1"/>
  <c r="X184" i="1"/>
  <c r="V184" i="1"/>
  <c r="S184" i="1"/>
  <c r="Q184" i="1"/>
  <c r="O184" i="1"/>
  <c r="L184" i="1"/>
  <c r="AM183" i="1"/>
  <c r="AL183" i="1"/>
  <c r="AK183" i="1"/>
  <c r="AJ183" i="1"/>
  <c r="AI183" i="1"/>
  <c r="X183" i="1"/>
  <c r="V183" i="1"/>
  <c r="S183" i="1"/>
  <c r="Q183" i="1"/>
  <c r="O183" i="1"/>
  <c r="L183" i="1"/>
  <c r="AL182" i="1"/>
  <c r="AK182" i="1"/>
  <c r="AI182" i="1"/>
  <c r="X182" i="1"/>
  <c r="V182" i="1"/>
  <c r="S182" i="1"/>
  <c r="Q182" i="1"/>
  <c r="O182" i="1"/>
  <c r="L182" i="1"/>
  <c r="AM181" i="1"/>
  <c r="AL181" i="1"/>
  <c r="AK181" i="1"/>
  <c r="AJ181" i="1"/>
  <c r="AI181" i="1"/>
  <c r="X181" i="1"/>
  <c r="V181" i="1"/>
  <c r="S181" i="1"/>
  <c r="Q181" i="1"/>
  <c r="O181" i="1"/>
  <c r="L181" i="1"/>
  <c r="AM180" i="1"/>
  <c r="AL180" i="1"/>
  <c r="AK180" i="1"/>
  <c r="AJ180" i="1"/>
  <c r="AI180" i="1"/>
  <c r="X180" i="1"/>
  <c r="V180" i="1"/>
  <c r="S180" i="1"/>
  <c r="Q180" i="1"/>
  <c r="O180" i="1"/>
  <c r="L180" i="1"/>
  <c r="AM179" i="1"/>
  <c r="AL179" i="1"/>
  <c r="AK179" i="1"/>
  <c r="AJ179" i="1"/>
  <c r="AI179" i="1"/>
  <c r="X179" i="1"/>
  <c r="V179" i="1"/>
  <c r="S179" i="1"/>
  <c r="Q179" i="1"/>
  <c r="O179" i="1"/>
  <c r="L179" i="1"/>
  <c r="AM178" i="1"/>
  <c r="AL178" i="1"/>
  <c r="AK178" i="1"/>
  <c r="AJ178" i="1"/>
  <c r="AI178" i="1"/>
  <c r="X178" i="1"/>
  <c r="V178" i="1"/>
  <c r="S178" i="1"/>
  <c r="Q178" i="1"/>
  <c r="O178" i="1"/>
  <c r="L178" i="1"/>
  <c r="AM177" i="1"/>
  <c r="AL177" i="1"/>
  <c r="AK177" i="1"/>
  <c r="AJ177" i="1"/>
  <c r="AI177" i="1"/>
  <c r="X177" i="1"/>
  <c r="V177" i="1"/>
  <c r="S177" i="1"/>
  <c r="Q177" i="1"/>
  <c r="O177" i="1"/>
  <c r="L177" i="1"/>
  <c r="AM176" i="1"/>
  <c r="AL176" i="1"/>
  <c r="AK176" i="1"/>
  <c r="AJ176" i="1"/>
  <c r="AI176" i="1"/>
  <c r="X176" i="1"/>
  <c r="V176" i="1"/>
  <c r="S176" i="1"/>
  <c r="Q176" i="1"/>
  <c r="O176" i="1"/>
  <c r="L176" i="1"/>
  <c r="AM175" i="1"/>
  <c r="AL175" i="1"/>
  <c r="AK175" i="1"/>
  <c r="AJ175" i="1"/>
  <c r="AI175" i="1"/>
  <c r="X175" i="1"/>
  <c r="V175" i="1"/>
  <c r="S175" i="1"/>
  <c r="Q175" i="1"/>
  <c r="O175" i="1"/>
  <c r="L175" i="1"/>
  <c r="AM174" i="1"/>
  <c r="AL174" i="1"/>
  <c r="AK174" i="1"/>
  <c r="AJ174" i="1"/>
  <c r="AI174" i="1"/>
  <c r="X174" i="1"/>
  <c r="V174" i="1"/>
  <c r="S174" i="1"/>
  <c r="Q174" i="1"/>
  <c r="O174" i="1"/>
  <c r="L174" i="1"/>
  <c r="AM173" i="1"/>
  <c r="AL173" i="1"/>
  <c r="AK173" i="1"/>
  <c r="AJ173" i="1"/>
  <c r="AI173" i="1"/>
  <c r="X173" i="1"/>
  <c r="V173" i="1"/>
  <c r="S173" i="1"/>
  <c r="Q173" i="1"/>
  <c r="O173" i="1"/>
  <c r="L173" i="1"/>
  <c r="AM172" i="1"/>
  <c r="AL172" i="1"/>
  <c r="AK172" i="1"/>
  <c r="AJ172" i="1"/>
  <c r="AI172" i="1"/>
  <c r="X172" i="1"/>
  <c r="V172" i="1"/>
  <c r="S172" i="1"/>
  <c r="Q172" i="1"/>
  <c r="O172" i="1"/>
  <c r="L172" i="1"/>
  <c r="AM171" i="1"/>
  <c r="AL171" i="1"/>
  <c r="AK171" i="1"/>
  <c r="AI171" i="1"/>
  <c r="AJ171" i="1" s="1"/>
  <c r="X171" i="1"/>
  <c r="V171" i="1"/>
  <c r="S171" i="1"/>
  <c r="Q171" i="1"/>
  <c r="O171" i="1"/>
  <c r="L171" i="1"/>
  <c r="AM170" i="1"/>
  <c r="AL170" i="1"/>
  <c r="AK170" i="1"/>
  <c r="AJ170" i="1"/>
  <c r="AI170" i="1"/>
  <c r="X170" i="1"/>
  <c r="V170" i="1"/>
  <c r="S170" i="1"/>
  <c r="Q170" i="1"/>
  <c r="O170" i="1"/>
  <c r="L170" i="1"/>
  <c r="AM169" i="1"/>
  <c r="AL169" i="1"/>
  <c r="AK169" i="1"/>
  <c r="AJ169" i="1"/>
  <c r="AI169" i="1"/>
  <c r="X169" i="1"/>
  <c r="V169" i="1"/>
  <c r="S169" i="1"/>
  <c r="Q169" i="1"/>
  <c r="O169" i="1"/>
  <c r="L169" i="1"/>
  <c r="AM168" i="1"/>
  <c r="AL168" i="1"/>
  <c r="AK168" i="1"/>
  <c r="AJ168" i="1"/>
  <c r="AI168" i="1"/>
  <c r="X168" i="1"/>
  <c r="V168" i="1"/>
  <c r="S168" i="1"/>
  <c r="Q168" i="1"/>
  <c r="O168" i="1"/>
  <c r="L168" i="1"/>
  <c r="AM167" i="1"/>
  <c r="AL167" i="1"/>
  <c r="AK167" i="1"/>
  <c r="AJ167" i="1"/>
  <c r="AI167" i="1"/>
  <c r="X167" i="1"/>
  <c r="V167" i="1"/>
  <c r="S167" i="1"/>
  <c r="Q167" i="1"/>
  <c r="O167" i="1"/>
  <c r="L167" i="1"/>
  <c r="AM166" i="1"/>
  <c r="AL166" i="1"/>
  <c r="AK166" i="1"/>
  <c r="AI166" i="1"/>
  <c r="AJ166" i="1" s="1"/>
  <c r="X166" i="1"/>
  <c r="V166" i="1"/>
  <c r="S166" i="1"/>
  <c r="Q166" i="1"/>
  <c r="O166" i="1"/>
  <c r="L166" i="1"/>
  <c r="AL165" i="1"/>
  <c r="AK165" i="1"/>
  <c r="AJ165" i="1"/>
  <c r="AI165" i="1"/>
  <c r="AM165" i="1" s="1"/>
  <c r="X165" i="1"/>
  <c r="V165" i="1"/>
  <c r="S165" i="1"/>
  <c r="Q165" i="1"/>
  <c r="O165" i="1"/>
  <c r="L165" i="1"/>
  <c r="AM164" i="1"/>
  <c r="AK164" i="1"/>
  <c r="AL164" i="1" s="1"/>
  <c r="AJ164" i="1"/>
  <c r="AI164" i="1"/>
  <c r="X164" i="1"/>
  <c r="V164" i="1"/>
  <c r="S164" i="1"/>
  <c r="Q164" i="1"/>
  <c r="O164" i="1"/>
  <c r="L164" i="1"/>
  <c r="AM163" i="1"/>
  <c r="AL163" i="1"/>
  <c r="AK163" i="1"/>
  <c r="AJ163" i="1"/>
  <c r="AI163" i="1"/>
  <c r="X163" i="1"/>
  <c r="V163" i="1"/>
  <c r="S163" i="1"/>
  <c r="Q163" i="1"/>
  <c r="O163" i="1"/>
  <c r="L163" i="1"/>
  <c r="AM162" i="1"/>
  <c r="AL162" i="1"/>
  <c r="AK162" i="1"/>
  <c r="AJ162" i="1"/>
  <c r="AI162" i="1"/>
  <c r="X162" i="1"/>
  <c r="V162" i="1"/>
  <c r="S162" i="1"/>
  <c r="Q162" i="1"/>
  <c r="O162" i="1"/>
  <c r="L162" i="1"/>
  <c r="AM161" i="1"/>
  <c r="AL161" i="1"/>
  <c r="AK161" i="1"/>
  <c r="AJ161" i="1"/>
  <c r="AI161" i="1"/>
  <c r="X161" i="1"/>
  <c r="V161" i="1"/>
  <c r="S161" i="1"/>
  <c r="Q161" i="1"/>
  <c r="O161" i="1"/>
  <c r="L161" i="1"/>
  <c r="AM160" i="1"/>
  <c r="AL160" i="1"/>
  <c r="AK160" i="1"/>
  <c r="AJ160" i="1"/>
  <c r="AI160" i="1"/>
  <c r="X160" i="1"/>
  <c r="V160" i="1"/>
  <c r="S160" i="1"/>
  <c r="Q160" i="1"/>
  <c r="O160" i="1"/>
  <c r="L160" i="1"/>
  <c r="AM159" i="1"/>
  <c r="AL159" i="1"/>
  <c r="AK159" i="1"/>
  <c r="AJ159" i="1"/>
  <c r="AI159" i="1"/>
  <c r="X159" i="1"/>
  <c r="V159" i="1"/>
  <c r="S159" i="1"/>
  <c r="Q159" i="1"/>
  <c r="O159" i="1"/>
  <c r="L159" i="1"/>
  <c r="AL158" i="1"/>
  <c r="AK158" i="1"/>
  <c r="AI158" i="1"/>
  <c r="X158" i="1"/>
  <c r="V158" i="1"/>
  <c r="S158" i="1"/>
  <c r="Q158" i="1"/>
  <c r="O158" i="1"/>
  <c r="L158" i="1"/>
  <c r="AK157" i="1"/>
  <c r="AL157" i="1" s="1"/>
  <c r="AJ157" i="1"/>
  <c r="AI157" i="1"/>
  <c r="AM157" i="1" s="1"/>
  <c r="X157" i="1"/>
  <c r="V157" i="1"/>
  <c r="S157" i="1"/>
  <c r="Q157" i="1"/>
  <c r="O157" i="1"/>
  <c r="L157" i="1"/>
  <c r="AM156" i="1"/>
  <c r="AL156" i="1"/>
  <c r="AK156" i="1"/>
  <c r="AJ156" i="1"/>
  <c r="AI156" i="1"/>
  <c r="X156" i="1"/>
  <c r="V156" i="1"/>
  <c r="S156" i="1"/>
  <c r="Q156" i="1"/>
  <c r="O156" i="1"/>
  <c r="L156" i="1"/>
  <c r="AM155" i="1"/>
  <c r="AL155" i="1"/>
  <c r="AK155" i="1"/>
  <c r="AI155" i="1"/>
  <c r="AJ155" i="1" s="1"/>
  <c r="X155" i="1"/>
  <c r="V155" i="1"/>
  <c r="S155" i="1"/>
  <c r="Q155" i="1"/>
  <c r="O155" i="1"/>
  <c r="L155" i="1"/>
  <c r="AM154" i="1"/>
  <c r="AL154" i="1"/>
  <c r="AK154" i="1"/>
  <c r="AJ154" i="1"/>
  <c r="AI154" i="1"/>
  <c r="X154" i="1"/>
  <c r="V154" i="1"/>
  <c r="S154" i="1"/>
  <c r="Q154" i="1"/>
  <c r="O154" i="1"/>
  <c r="L154" i="1"/>
  <c r="AM153" i="1"/>
  <c r="AL153" i="1"/>
  <c r="AK153" i="1"/>
  <c r="AJ153" i="1"/>
  <c r="AI153" i="1"/>
  <c r="X153" i="1"/>
  <c r="V153" i="1"/>
  <c r="S153" i="1"/>
  <c r="Q153" i="1"/>
  <c r="O153" i="1"/>
  <c r="L153" i="1"/>
  <c r="AL152" i="1"/>
  <c r="AK152" i="1"/>
  <c r="AJ152" i="1"/>
  <c r="AI152" i="1"/>
  <c r="AM152" i="1" s="1"/>
  <c r="X152" i="1"/>
  <c r="V152" i="1"/>
  <c r="S152" i="1"/>
  <c r="Q152" i="1"/>
  <c r="O152" i="1"/>
  <c r="L152" i="1"/>
  <c r="AL151" i="1"/>
  <c r="AK151" i="1"/>
  <c r="AJ151" i="1"/>
  <c r="AI151" i="1"/>
  <c r="AM151" i="1" s="1"/>
  <c r="X151" i="1"/>
  <c r="V151" i="1"/>
  <c r="S151" i="1"/>
  <c r="Q151" i="1"/>
  <c r="O151" i="1"/>
  <c r="L151" i="1"/>
  <c r="AM150" i="1"/>
  <c r="AL150" i="1"/>
  <c r="AK150" i="1"/>
  <c r="AJ150" i="1"/>
  <c r="AI150" i="1"/>
  <c r="X150" i="1"/>
  <c r="V150" i="1"/>
  <c r="S150" i="1"/>
  <c r="Q150" i="1"/>
  <c r="O150" i="1"/>
  <c r="L150" i="1"/>
  <c r="AL149" i="1"/>
  <c r="AK149" i="1"/>
  <c r="AJ149" i="1"/>
  <c r="AI149" i="1"/>
  <c r="AM149" i="1" s="1"/>
  <c r="X149" i="1"/>
  <c r="V149" i="1"/>
  <c r="S149" i="1"/>
  <c r="Q149" i="1"/>
  <c r="O149" i="1"/>
  <c r="L149" i="1"/>
  <c r="AL148" i="1"/>
  <c r="AK148" i="1"/>
  <c r="AJ148" i="1"/>
  <c r="AI148" i="1"/>
  <c r="AM148" i="1" s="1"/>
  <c r="X148" i="1"/>
  <c r="V148" i="1"/>
  <c r="S148" i="1"/>
  <c r="Q148" i="1"/>
  <c r="O148" i="1"/>
  <c r="L148" i="1"/>
  <c r="AM147" i="1"/>
  <c r="AL147" i="1"/>
  <c r="AK147" i="1"/>
  <c r="AJ147" i="1"/>
  <c r="AI147" i="1"/>
  <c r="X147" i="1"/>
  <c r="V147" i="1"/>
  <c r="S147" i="1"/>
  <c r="Q147" i="1"/>
  <c r="O147" i="1"/>
  <c r="L147" i="1"/>
  <c r="AM146" i="1"/>
  <c r="AL146" i="1"/>
  <c r="AK146" i="1"/>
  <c r="AJ146" i="1"/>
  <c r="AI146" i="1"/>
  <c r="X146" i="1"/>
  <c r="V146" i="1"/>
  <c r="S146" i="1"/>
  <c r="Q146" i="1"/>
  <c r="O146" i="1"/>
  <c r="L146" i="1"/>
  <c r="AM145" i="1"/>
  <c r="AL145" i="1"/>
  <c r="AK145" i="1"/>
  <c r="AJ145" i="1"/>
  <c r="AI145" i="1"/>
  <c r="X145" i="1"/>
  <c r="V145" i="1"/>
  <c r="S145" i="1"/>
  <c r="Q145" i="1"/>
  <c r="O145" i="1"/>
  <c r="L145" i="1"/>
  <c r="AK144" i="1"/>
  <c r="AL144" i="1" s="1"/>
  <c r="AJ144" i="1"/>
  <c r="AI144" i="1"/>
  <c r="AM144" i="1" s="1"/>
  <c r="X144" i="1"/>
  <c r="V144" i="1"/>
  <c r="S144" i="1"/>
  <c r="Q144" i="1"/>
  <c r="O144" i="1"/>
  <c r="L144" i="1"/>
  <c r="AL143" i="1"/>
  <c r="AK143" i="1"/>
  <c r="AJ143" i="1"/>
  <c r="AI143" i="1"/>
  <c r="AM143" i="1" s="1"/>
  <c r="X143" i="1"/>
  <c r="V143" i="1"/>
  <c r="S143" i="1"/>
  <c r="Q143" i="1"/>
  <c r="O143" i="1"/>
  <c r="L143" i="1"/>
  <c r="AL142" i="1"/>
  <c r="AK142" i="1"/>
  <c r="AI142" i="1"/>
  <c r="AJ142" i="1" s="1"/>
  <c r="X142" i="1"/>
  <c r="V142" i="1"/>
  <c r="S142" i="1"/>
  <c r="Q142" i="1"/>
  <c r="O142" i="1"/>
  <c r="L142" i="1"/>
  <c r="AK141" i="1"/>
  <c r="AL141" i="1" s="1"/>
  <c r="AJ141" i="1"/>
  <c r="AI141" i="1"/>
  <c r="AM141" i="1" s="1"/>
  <c r="X141" i="1"/>
  <c r="V141" i="1"/>
  <c r="S141" i="1"/>
  <c r="Q141" i="1"/>
  <c r="O141" i="1"/>
  <c r="L141" i="1"/>
  <c r="AM140" i="1"/>
  <c r="AL140" i="1"/>
  <c r="AK140" i="1"/>
  <c r="AJ140" i="1"/>
  <c r="AI140" i="1"/>
  <c r="X140" i="1"/>
  <c r="V140" i="1"/>
  <c r="S140" i="1"/>
  <c r="Q140" i="1"/>
  <c r="O140" i="1"/>
  <c r="L140" i="1"/>
  <c r="AM139" i="1"/>
  <c r="AL139" i="1"/>
  <c r="AK139" i="1"/>
  <c r="AJ139" i="1"/>
  <c r="AI139" i="1"/>
  <c r="X139" i="1"/>
  <c r="V139" i="1"/>
  <c r="S139" i="1"/>
  <c r="Q139" i="1"/>
  <c r="O139" i="1"/>
  <c r="L139" i="1"/>
  <c r="AM138" i="1"/>
  <c r="AL138" i="1"/>
  <c r="AK138" i="1"/>
  <c r="AJ138" i="1"/>
  <c r="AI138" i="1"/>
  <c r="X138" i="1"/>
  <c r="V138" i="1"/>
  <c r="S138" i="1"/>
  <c r="Q138" i="1"/>
  <c r="O138" i="1"/>
  <c r="L138" i="1"/>
  <c r="AM137" i="1"/>
  <c r="AL137" i="1"/>
  <c r="AK137" i="1"/>
  <c r="AJ137" i="1"/>
  <c r="AI137" i="1"/>
  <c r="X137" i="1"/>
  <c r="V137" i="1"/>
  <c r="S137" i="1"/>
  <c r="Q137" i="1"/>
  <c r="O137" i="1"/>
  <c r="L137" i="1"/>
  <c r="AM136" i="1"/>
  <c r="AL136" i="1"/>
  <c r="AK136" i="1"/>
  <c r="AJ136" i="1"/>
  <c r="AI136" i="1"/>
  <c r="X136" i="1"/>
  <c r="V136" i="1"/>
  <c r="S136" i="1"/>
  <c r="Q136" i="1"/>
  <c r="O136" i="1"/>
  <c r="L136" i="1"/>
  <c r="AM135" i="1"/>
  <c r="AL135" i="1"/>
  <c r="AK135" i="1"/>
  <c r="AJ135" i="1"/>
  <c r="AI135" i="1"/>
  <c r="X135" i="1"/>
  <c r="V135" i="1"/>
  <c r="S135" i="1"/>
  <c r="Q135" i="1"/>
  <c r="O135" i="1"/>
  <c r="L135" i="1"/>
  <c r="AM134" i="1"/>
  <c r="AL134" i="1"/>
  <c r="AK134" i="1"/>
  <c r="AJ134" i="1"/>
  <c r="AI134" i="1"/>
  <c r="X134" i="1"/>
  <c r="V134" i="1"/>
  <c r="S134" i="1"/>
  <c r="Q134" i="1"/>
  <c r="O134" i="1"/>
  <c r="L134" i="1"/>
  <c r="AK133" i="1"/>
  <c r="AL133" i="1" s="1"/>
  <c r="AJ133" i="1"/>
  <c r="AI133" i="1"/>
  <c r="AM133" i="1" s="1"/>
  <c r="X133" i="1"/>
  <c r="V133" i="1"/>
  <c r="S133" i="1"/>
  <c r="Q133" i="1"/>
  <c r="O133" i="1"/>
  <c r="L133" i="1"/>
  <c r="AM132" i="1"/>
  <c r="AL132" i="1"/>
  <c r="AK132" i="1"/>
  <c r="AJ132" i="1"/>
  <c r="AI132" i="1"/>
  <c r="X132" i="1"/>
  <c r="V132" i="1"/>
  <c r="S132" i="1"/>
  <c r="Q132" i="1"/>
  <c r="O132" i="1"/>
  <c r="L132" i="1"/>
  <c r="AL131" i="1"/>
  <c r="AK131" i="1"/>
  <c r="AI131" i="1"/>
  <c r="AJ131" i="1" s="1"/>
  <c r="X131" i="1"/>
  <c r="V131" i="1"/>
  <c r="S131" i="1"/>
  <c r="Q131" i="1"/>
  <c r="O131" i="1"/>
  <c r="L131" i="1"/>
  <c r="AM130" i="1"/>
  <c r="AL130" i="1"/>
  <c r="AK130" i="1"/>
  <c r="AJ130" i="1"/>
  <c r="AI130" i="1"/>
  <c r="X130" i="1"/>
  <c r="V130" i="1"/>
  <c r="S130" i="1"/>
  <c r="Q130" i="1"/>
  <c r="O130" i="1"/>
  <c r="L130" i="1"/>
  <c r="AM129" i="1"/>
  <c r="AL129" i="1"/>
  <c r="AK129" i="1"/>
  <c r="AJ129" i="1"/>
  <c r="AI129" i="1"/>
  <c r="X129" i="1"/>
  <c r="V129" i="1"/>
  <c r="S129" i="1"/>
  <c r="Q129" i="1"/>
  <c r="O129" i="1"/>
  <c r="L129" i="1"/>
  <c r="AM128" i="1"/>
  <c r="AK128" i="1"/>
  <c r="AL128" i="1" s="1"/>
  <c r="AJ128" i="1"/>
  <c r="AI128" i="1"/>
  <c r="X128" i="1"/>
  <c r="V128" i="1"/>
  <c r="S128" i="1"/>
  <c r="Q128" i="1"/>
  <c r="O128" i="1"/>
  <c r="L128" i="1"/>
  <c r="AL127" i="1"/>
  <c r="AK127" i="1"/>
  <c r="AJ127" i="1"/>
  <c r="AI127" i="1"/>
  <c r="AM127" i="1" s="1"/>
  <c r="X127" i="1"/>
  <c r="V127" i="1"/>
  <c r="S127" i="1"/>
  <c r="Q127" i="1"/>
  <c r="O127" i="1"/>
  <c r="L127" i="1"/>
  <c r="AM126" i="1"/>
  <c r="AL126" i="1"/>
  <c r="AK126" i="1"/>
  <c r="AJ126" i="1"/>
  <c r="AI126" i="1"/>
  <c r="X126" i="1"/>
  <c r="V126" i="1"/>
  <c r="S126" i="1"/>
  <c r="Q126" i="1"/>
  <c r="O126" i="1"/>
  <c r="L126" i="1"/>
  <c r="AM125" i="1"/>
  <c r="AL125" i="1"/>
  <c r="AK125" i="1"/>
  <c r="AJ125" i="1"/>
  <c r="AI125" i="1"/>
  <c r="X125" i="1"/>
  <c r="V125" i="1"/>
  <c r="S125" i="1"/>
  <c r="Q125" i="1"/>
  <c r="O125" i="1"/>
  <c r="L125" i="1"/>
  <c r="AM124" i="1"/>
  <c r="AK124" i="1"/>
  <c r="AL124" i="1" s="1"/>
  <c r="AJ124" i="1"/>
  <c r="AI124" i="1"/>
  <c r="X124" i="1"/>
  <c r="V124" i="1"/>
  <c r="S124" i="1"/>
  <c r="Q124" i="1"/>
  <c r="O124" i="1"/>
  <c r="L124" i="1"/>
  <c r="AL123" i="1"/>
  <c r="AK123" i="1"/>
  <c r="AJ123" i="1"/>
  <c r="AI123" i="1"/>
  <c r="AM123" i="1" s="1"/>
  <c r="X123" i="1"/>
  <c r="V123" i="1"/>
  <c r="S123" i="1"/>
  <c r="Q123" i="1"/>
  <c r="O123" i="1"/>
  <c r="L123" i="1"/>
  <c r="AM122" i="1"/>
  <c r="AL122" i="1"/>
  <c r="AK122" i="1"/>
  <c r="AJ122" i="1"/>
  <c r="AI122" i="1"/>
  <c r="X122" i="1"/>
  <c r="V122" i="1"/>
  <c r="S122" i="1"/>
  <c r="Q122" i="1"/>
  <c r="O122" i="1"/>
  <c r="L122" i="1"/>
  <c r="AL121" i="1"/>
  <c r="AK121" i="1"/>
  <c r="AJ121" i="1"/>
  <c r="AI121" i="1"/>
  <c r="AM121" i="1" s="1"/>
  <c r="X121" i="1"/>
  <c r="V121" i="1"/>
  <c r="S121" i="1"/>
  <c r="Q121" i="1"/>
  <c r="O121" i="1"/>
  <c r="L121" i="1"/>
  <c r="AM120" i="1"/>
  <c r="AL120" i="1"/>
  <c r="AK120" i="1"/>
  <c r="AJ120" i="1"/>
  <c r="AI120" i="1"/>
  <c r="X120" i="1"/>
  <c r="V120" i="1"/>
  <c r="S120" i="1"/>
  <c r="Q120" i="1"/>
  <c r="O120" i="1"/>
  <c r="L120" i="1"/>
  <c r="AL119" i="1"/>
  <c r="AK119" i="1"/>
  <c r="AI119" i="1"/>
  <c r="AJ119" i="1" s="1"/>
  <c r="X119" i="1"/>
  <c r="V119" i="1"/>
  <c r="S119" i="1"/>
  <c r="Q119" i="1"/>
  <c r="O119" i="1"/>
  <c r="L119" i="1"/>
  <c r="AK118" i="1"/>
  <c r="AL118" i="1" s="1"/>
  <c r="AI118" i="1"/>
  <c r="X118" i="1"/>
  <c r="V118" i="1"/>
  <c r="S118" i="1"/>
  <c r="Q118" i="1"/>
  <c r="O118" i="1"/>
  <c r="L118" i="1"/>
  <c r="AK117" i="1"/>
  <c r="AL117" i="1" s="1"/>
  <c r="AJ117" i="1"/>
  <c r="AI117" i="1"/>
  <c r="AM117" i="1" s="1"/>
  <c r="X117" i="1"/>
  <c r="V117" i="1"/>
  <c r="S117" i="1"/>
  <c r="Q117" i="1"/>
  <c r="O117" i="1"/>
  <c r="L117" i="1"/>
  <c r="AM116" i="1"/>
  <c r="AL116" i="1"/>
  <c r="AK116" i="1"/>
  <c r="AI116" i="1"/>
  <c r="AJ116" i="1" s="1"/>
  <c r="X116" i="1"/>
  <c r="V116" i="1"/>
  <c r="S116" i="1"/>
  <c r="Q116" i="1"/>
  <c r="O116" i="1"/>
  <c r="L116" i="1"/>
  <c r="AL115" i="1"/>
  <c r="AK115" i="1"/>
  <c r="AJ115" i="1"/>
  <c r="AI115" i="1"/>
  <c r="AM115" i="1" s="1"/>
  <c r="X115" i="1"/>
  <c r="V115" i="1"/>
  <c r="S115" i="1"/>
  <c r="Q115" i="1"/>
  <c r="O115" i="1"/>
  <c r="L115" i="1"/>
  <c r="AM114" i="1"/>
  <c r="AL114" i="1"/>
  <c r="AK114" i="1"/>
  <c r="AJ114" i="1"/>
  <c r="AI114" i="1"/>
  <c r="X114" i="1"/>
  <c r="V114" i="1"/>
  <c r="S114" i="1"/>
  <c r="Q114" i="1"/>
  <c r="O114" i="1"/>
  <c r="L114" i="1"/>
  <c r="AL113" i="1"/>
  <c r="AK113" i="1"/>
  <c r="AJ113" i="1"/>
  <c r="AI113" i="1"/>
  <c r="AM113" i="1" s="1"/>
  <c r="X113" i="1"/>
  <c r="V113" i="1"/>
  <c r="S113" i="1"/>
  <c r="Q113" i="1"/>
  <c r="O113" i="1"/>
  <c r="L113" i="1"/>
  <c r="AM112" i="1"/>
  <c r="AL112" i="1"/>
  <c r="AK112" i="1"/>
  <c r="AJ112" i="1"/>
  <c r="AI112" i="1"/>
  <c r="X112" i="1"/>
  <c r="V112" i="1"/>
  <c r="S112" i="1"/>
  <c r="Q112" i="1"/>
  <c r="O112" i="1"/>
  <c r="L112" i="1"/>
  <c r="AM111" i="1"/>
  <c r="AL111" i="1"/>
  <c r="AK111" i="1"/>
  <c r="AI111" i="1"/>
  <c r="AJ111" i="1" s="1"/>
  <c r="X111" i="1"/>
  <c r="V111" i="1"/>
  <c r="S111" i="1"/>
  <c r="Q111" i="1"/>
  <c r="O111" i="1"/>
  <c r="L111" i="1"/>
  <c r="AM110" i="1"/>
  <c r="AL110" i="1"/>
  <c r="AK110" i="1"/>
  <c r="AI110" i="1"/>
  <c r="AJ110" i="1" s="1"/>
  <c r="X110" i="1"/>
  <c r="V110" i="1"/>
  <c r="S110" i="1"/>
  <c r="Q110" i="1"/>
  <c r="O110" i="1"/>
  <c r="L110" i="1"/>
  <c r="AM109" i="1"/>
  <c r="AK109" i="1"/>
  <c r="AL109" i="1" s="1"/>
  <c r="AJ109" i="1"/>
  <c r="AI109" i="1"/>
  <c r="X109" i="1"/>
  <c r="V109" i="1"/>
  <c r="S109" i="1"/>
  <c r="Q109" i="1"/>
  <c r="O109" i="1"/>
  <c r="L109" i="1"/>
  <c r="AM108" i="1"/>
  <c r="AL108" i="1"/>
  <c r="AK108" i="1"/>
  <c r="AJ108" i="1"/>
  <c r="AI108" i="1"/>
  <c r="X108" i="1"/>
  <c r="V108" i="1"/>
  <c r="S108" i="1"/>
  <c r="Q108" i="1"/>
  <c r="O108" i="1"/>
  <c r="L108" i="1"/>
  <c r="AM107" i="1"/>
  <c r="AL107" i="1"/>
  <c r="AK107" i="1"/>
  <c r="AJ107" i="1"/>
  <c r="AI107" i="1"/>
  <c r="X107" i="1"/>
  <c r="V107" i="1"/>
  <c r="S107" i="1"/>
  <c r="Q107" i="1"/>
  <c r="O107" i="1"/>
  <c r="L107" i="1"/>
  <c r="AM106" i="1"/>
  <c r="AL106" i="1"/>
  <c r="AK106" i="1"/>
  <c r="AJ106" i="1"/>
  <c r="AI106" i="1"/>
  <c r="X106" i="1"/>
  <c r="V106" i="1"/>
  <c r="S106" i="1"/>
  <c r="Q106" i="1"/>
  <c r="O106" i="1"/>
  <c r="L106" i="1"/>
  <c r="AM105" i="1"/>
  <c r="AK105" i="1"/>
  <c r="AL105" i="1" s="1"/>
  <c r="AJ105" i="1"/>
  <c r="AI105" i="1"/>
  <c r="X105" i="1"/>
  <c r="V105" i="1"/>
  <c r="S105" i="1"/>
  <c r="Q105" i="1"/>
  <c r="O105" i="1"/>
  <c r="L105" i="1"/>
  <c r="AK104" i="1"/>
  <c r="AL104" i="1" s="1"/>
  <c r="AJ104" i="1"/>
  <c r="AI104" i="1"/>
  <c r="AM104" i="1" s="1"/>
  <c r="X104" i="1"/>
  <c r="V104" i="1"/>
  <c r="S104" i="1"/>
  <c r="Q104" i="1"/>
  <c r="O104" i="1"/>
  <c r="L104" i="1"/>
  <c r="AL103" i="1"/>
  <c r="AK103" i="1"/>
  <c r="AI103" i="1"/>
  <c r="AJ103" i="1" s="1"/>
  <c r="X103" i="1"/>
  <c r="V103" i="1"/>
  <c r="S103" i="1"/>
  <c r="Q103" i="1"/>
  <c r="O103" i="1"/>
  <c r="L103" i="1"/>
  <c r="AL102" i="1"/>
  <c r="AK102" i="1"/>
  <c r="AI102" i="1"/>
  <c r="AJ102" i="1" s="1"/>
  <c r="X102" i="1"/>
  <c r="V102" i="1"/>
  <c r="S102" i="1"/>
  <c r="Q102" i="1"/>
  <c r="O102" i="1"/>
  <c r="L102" i="1"/>
  <c r="AL101" i="1"/>
  <c r="AK101" i="1"/>
  <c r="AJ101" i="1"/>
  <c r="AI101" i="1"/>
  <c r="AM101" i="1" s="1"/>
  <c r="X101" i="1"/>
  <c r="V101" i="1"/>
  <c r="S101" i="1"/>
  <c r="Q101" i="1"/>
  <c r="O101" i="1"/>
  <c r="L101" i="1"/>
  <c r="AM100" i="1"/>
  <c r="AL100" i="1"/>
  <c r="AK100" i="1"/>
  <c r="AJ100" i="1"/>
  <c r="AI100" i="1"/>
  <c r="X100" i="1"/>
  <c r="V100" i="1"/>
  <c r="S100" i="1"/>
  <c r="Q100" i="1"/>
  <c r="O100" i="1"/>
  <c r="L100" i="1"/>
  <c r="AM99" i="1"/>
  <c r="AL99" i="1"/>
  <c r="AK99" i="1"/>
  <c r="AJ99" i="1"/>
  <c r="AI99" i="1"/>
  <c r="X99" i="1"/>
  <c r="V99" i="1"/>
  <c r="S99" i="1"/>
  <c r="Q99" i="1"/>
  <c r="O99" i="1"/>
  <c r="L99" i="1"/>
  <c r="AM98" i="1"/>
  <c r="AL98" i="1"/>
  <c r="AK98" i="1"/>
  <c r="AJ98" i="1"/>
  <c r="AI98" i="1"/>
  <c r="X98" i="1"/>
  <c r="V98" i="1"/>
  <c r="S98" i="1"/>
  <c r="Q98" i="1"/>
  <c r="O98" i="1"/>
  <c r="L98" i="1"/>
  <c r="AM97" i="1"/>
  <c r="AL97" i="1"/>
  <c r="AK97" i="1"/>
  <c r="AJ97" i="1"/>
  <c r="AI97" i="1"/>
  <c r="X97" i="1"/>
  <c r="V97" i="1"/>
  <c r="S97" i="1"/>
  <c r="Q97" i="1"/>
  <c r="O97" i="1"/>
  <c r="L97" i="1"/>
  <c r="AM96" i="1"/>
  <c r="AL96" i="1"/>
  <c r="AK96" i="1"/>
  <c r="AJ96" i="1"/>
  <c r="AI96" i="1"/>
  <c r="X96" i="1"/>
  <c r="V96" i="1"/>
  <c r="S96" i="1"/>
  <c r="Q96" i="1"/>
  <c r="O96" i="1"/>
  <c r="L96" i="1"/>
  <c r="AM95" i="1"/>
  <c r="AL95" i="1"/>
  <c r="AK95" i="1"/>
  <c r="AJ95" i="1"/>
  <c r="AI95" i="1"/>
  <c r="X95" i="1"/>
  <c r="V95" i="1"/>
  <c r="S95" i="1"/>
  <c r="Q95" i="1"/>
  <c r="O95" i="1"/>
  <c r="L95" i="1"/>
  <c r="AM94" i="1"/>
  <c r="AL94" i="1"/>
  <c r="AK94" i="1"/>
  <c r="AJ94" i="1"/>
  <c r="AI94" i="1"/>
  <c r="X94" i="1"/>
  <c r="V94" i="1"/>
  <c r="S94" i="1"/>
  <c r="Q94" i="1"/>
  <c r="O94" i="1"/>
  <c r="L94" i="1"/>
  <c r="AK93" i="1"/>
  <c r="AL93" i="1" s="1"/>
  <c r="AJ93" i="1"/>
  <c r="AI93" i="1"/>
  <c r="AM93" i="1" s="1"/>
  <c r="X93" i="1"/>
  <c r="V93" i="1"/>
  <c r="S93" i="1"/>
  <c r="Q93" i="1"/>
  <c r="O93" i="1"/>
  <c r="L93" i="1"/>
  <c r="AM92" i="1"/>
  <c r="AL92" i="1"/>
  <c r="AK92" i="1"/>
  <c r="AJ92" i="1"/>
  <c r="AI92" i="1"/>
  <c r="X92" i="1"/>
  <c r="V92" i="1"/>
  <c r="S92" i="1"/>
  <c r="Q92" i="1"/>
  <c r="O92" i="1"/>
  <c r="L92" i="1"/>
  <c r="AM91" i="1"/>
  <c r="AL91" i="1"/>
  <c r="AK91" i="1"/>
  <c r="AJ91" i="1"/>
  <c r="AI91" i="1"/>
  <c r="X91" i="1"/>
  <c r="V91" i="1"/>
  <c r="S91" i="1"/>
  <c r="Q91" i="1"/>
  <c r="O91" i="1"/>
  <c r="L91" i="1"/>
  <c r="AM90" i="1"/>
  <c r="AL90" i="1"/>
  <c r="AK90" i="1"/>
  <c r="AJ90" i="1"/>
  <c r="AI90" i="1"/>
  <c r="X90" i="1"/>
  <c r="V90" i="1"/>
  <c r="S90" i="1"/>
  <c r="Q90" i="1"/>
  <c r="O90" i="1"/>
  <c r="L90" i="1"/>
  <c r="AM89" i="1"/>
  <c r="AK89" i="1"/>
  <c r="AL89" i="1" s="1"/>
  <c r="AJ89" i="1"/>
  <c r="AI89" i="1"/>
  <c r="X89" i="1"/>
  <c r="V89" i="1"/>
  <c r="S89" i="1"/>
  <c r="Q89" i="1"/>
  <c r="O89" i="1"/>
  <c r="L89" i="1"/>
  <c r="AK88" i="1"/>
  <c r="AL88" i="1" s="1"/>
  <c r="AJ88" i="1"/>
  <c r="AI88" i="1"/>
  <c r="AM88" i="1" s="1"/>
  <c r="X88" i="1"/>
  <c r="V88" i="1"/>
  <c r="S88" i="1"/>
  <c r="Q88" i="1"/>
  <c r="O88" i="1"/>
  <c r="L88" i="1"/>
  <c r="AM87" i="1"/>
  <c r="AL87" i="1"/>
  <c r="AK87" i="1"/>
  <c r="AI87" i="1"/>
  <c r="AJ87" i="1" s="1"/>
  <c r="X87" i="1"/>
  <c r="V87" i="1"/>
  <c r="S87" i="1"/>
  <c r="Q87" i="1"/>
  <c r="O87" i="1"/>
  <c r="L87" i="1"/>
  <c r="AM86" i="1"/>
  <c r="AL86" i="1"/>
  <c r="AK86" i="1"/>
  <c r="AI86" i="1"/>
  <c r="AJ86" i="1" s="1"/>
  <c r="X86" i="1"/>
  <c r="V86" i="1"/>
  <c r="S86" i="1"/>
  <c r="Q86" i="1"/>
  <c r="O86" i="1"/>
  <c r="L86" i="1"/>
  <c r="AL85" i="1"/>
  <c r="AK85" i="1"/>
  <c r="AJ85" i="1"/>
  <c r="AI85" i="1"/>
  <c r="AM85" i="1" s="1"/>
  <c r="X85" i="1"/>
  <c r="V85" i="1"/>
  <c r="S85" i="1"/>
  <c r="Q85" i="1"/>
  <c r="O85" i="1"/>
  <c r="L85" i="1"/>
  <c r="AK84" i="1"/>
  <c r="AL84" i="1" s="1"/>
  <c r="AJ84" i="1"/>
  <c r="AI84" i="1"/>
  <c r="AM84" i="1" s="1"/>
  <c r="X84" i="1"/>
  <c r="V84" i="1"/>
  <c r="S84" i="1"/>
  <c r="Q84" i="1"/>
  <c r="O84" i="1"/>
  <c r="L84" i="1"/>
  <c r="AM83" i="1"/>
  <c r="AL83" i="1"/>
  <c r="AK83" i="1"/>
  <c r="AJ83" i="1"/>
  <c r="AI83" i="1"/>
  <c r="X83" i="1"/>
  <c r="V83" i="1"/>
  <c r="S83" i="1"/>
  <c r="Q83" i="1"/>
  <c r="O83" i="1"/>
  <c r="L83" i="1"/>
  <c r="AM82" i="1"/>
  <c r="AL82" i="1"/>
  <c r="AK82" i="1"/>
  <c r="AI82" i="1"/>
  <c r="AJ82" i="1" s="1"/>
  <c r="X82" i="1"/>
  <c r="V82" i="1"/>
  <c r="S82" i="1"/>
  <c r="Q82" i="1"/>
  <c r="O82" i="1"/>
  <c r="L82" i="1"/>
  <c r="AK81" i="1"/>
  <c r="AL81" i="1" s="1"/>
  <c r="AJ81" i="1"/>
  <c r="AI81" i="1"/>
  <c r="AM81" i="1" s="1"/>
  <c r="X81" i="1"/>
  <c r="V81" i="1"/>
  <c r="S81" i="1"/>
  <c r="Q81" i="1"/>
  <c r="O81" i="1"/>
  <c r="L81" i="1"/>
  <c r="AM80" i="1"/>
  <c r="AL80" i="1"/>
  <c r="AK80" i="1"/>
  <c r="AJ80" i="1"/>
  <c r="AI80" i="1"/>
  <c r="X80" i="1"/>
  <c r="V80" i="1"/>
  <c r="S80" i="1"/>
  <c r="Q80" i="1"/>
  <c r="O80" i="1"/>
  <c r="L80" i="1"/>
  <c r="AL79" i="1"/>
  <c r="AK79" i="1"/>
  <c r="AI79" i="1"/>
  <c r="AJ79" i="1" s="1"/>
  <c r="X79" i="1"/>
  <c r="V79" i="1"/>
  <c r="S79" i="1"/>
  <c r="Q79" i="1"/>
  <c r="O79" i="1"/>
  <c r="L79" i="1"/>
  <c r="AM78" i="1"/>
  <c r="AL78" i="1"/>
  <c r="AK78" i="1"/>
  <c r="AJ78" i="1"/>
  <c r="AI78" i="1"/>
  <c r="X78" i="1"/>
  <c r="V78" i="1"/>
  <c r="S78" i="1"/>
  <c r="Q78" i="1"/>
  <c r="O78" i="1"/>
  <c r="L78" i="1"/>
  <c r="AM77" i="1"/>
  <c r="AK77" i="1"/>
  <c r="AL77" i="1" s="1"/>
  <c r="AJ77" i="1"/>
  <c r="AI77" i="1"/>
  <c r="X77" i="1"/>
  <c r="V77" i="1"/>
  <c r="S77" i="1"/>
  <c r="Q77" i="1"/>
  <c r="O77" i="1"/>
  <c r="L77" i="1"/>
  <c r="AM76" i="1"/>
  <c r="AL76" i="1"/>
  <c r="AK76" i="1"/>
  <c r="AJ76" i="1"/>
  <c r="AI76" i="1"/>
  <c r="X76" i="1"/>
  <c r="V76" i="1"/>
  <c r="S76" i="1"/>
  <c r="Q76" i="1"/>
  <c r="O76" i="1"/>
  <c r="L76" i="1"/>
  <c r="AM75" i="1"/>
  <c r="AL75" i="1"/>
  <c r="AK75" i="1"/>
  <c r="AJ75" i="1"/>
  <c r="AI75" i="1"/>
  <c r="X75" i="1"/>
  <c r="V75" i="1"/>
  <c r="S75" i="1"/>
  <c r="Q75" i="1"/>
  <c r="O75" i="1"/>
  <c r="L75" i="1"/>
  <c r="AM74" i="1"/>
  <c r="AL74" i="1"/>
  <c r="AK74" i="1"/>
  <c r="AI74" i="1"/>
  <c r="AJ74" i="1" s="1"/>
  <c r="X74" i="1"/>
  <c r="V74" i="1"/>
  <c r="S74" i="1"/>
  <c r="Q74" i="1"/>
  <c r="O74" i="1"/>
  <c r="L74" i="1"/>
  <c r="AM73" i="1"/>
  <c r="AL73" i="1"/>
  <c r="AK73" i="1"/>
  <c r="AJ73" i="1"/>
  <c r="AI73" i="1"/>
  <c r="X73" i="1"/>
  <c r="V73" i="1"/>
  <c r="S73" i="1"/>
  <c r="Q73" i="1"/>
  <c r="O73" i="1"/>
  <c r="L73" i="1"/>
  <c r="AL72" i="1"/>
  <c r="AK72" i="1"/>
  <c r="AJ72" i="1"/>
  <c r="AI72" i="1"/>
  <c r="AM72" i="1" s="1"/>
  <c r="X72" i="1"/>
  <c r="V72" i="1"/>
  <c r="S72" i="1"/>
  <c r="Q72" i="1"/>
  <c r="O72" i="1"/>
  <c r="L72" i="1"/>
  <c r="AM71" i="1"/>
  <c r="AL71" i="1"/>
  <c r="AK71" i="1"/>
  <c r="AJ71" i="1"/>
  <c r="AI71" i="1"/>
  <c r="X71" i="1"/>
  <c r="V71" i="1"/>
  <c r="S71" i="1"/>
  <c r="Q71" i="1"/>
  <c r="O71" i="1"/>
  <c r="L71" i="1"/>
  <c r="AM70" i="1"/>
  <c r="AL70" i="1"/>
  <c r="AK70" i="1"/>
  <c r="AI70" i="1"/>
  <c r="AJ70" i="1" s="1"/>
  <c r="X70" i="1"/>
  <c r="V70" i="1"/>
  <c r="S70" i="1"/>
  <c r="Q70" i="1"/>
  <c r="O70" i="1"/>
  <c r="L70" i="1"/>
  <c r="AL69" i="1"/>
  <c r="AK69" i="1"/>
  <c r="AJ69" i="1"/>
  <c r="AI69" i="1"/>
  <c r="AM69" i="1" s="1"/>
  <c r="X69" i="1"/>
  <c r="V69" i="1"/>
  <c r="S69" i="1"/>
  <c r="Q69" i="1"/>
  <c r="O69" i="1"/>
  <c r="L69" i="1"/>
  <c r="AM68" i="1"/>
  <c r="AK68" i="1"/>
  <c r="AL68" i="1" s="1"/>
  <c r="AJ68" i="1"/>
  <c r="AI68" i="1"/>
  <c r="X68" i="1"/>
  <c r="V68" i="1"/>
  <c r="S68" i="1"/>
  <c r="Q68" i="1"/>
  <c r="O68" i="1"/>
  <c r="L68" i="1"/>
  <c r="AL67" i="1"/>
  <c r="AK67" i="1"/>
  <c r="AI67" i="1"/>
  <c r="AJ67" i="1" s="1"/>
  <c r="X67" i="1"/>
  <c r="V67" i="1"/>
  <c r="S67" i="1"/>
  <c r="Q67" i="1"/>
  <c r="O67" i="1"/>
  <c r="L67" i="1"/>
  <c r="AM66" i="1"/>
  <c r="AL66" i="1"/>
  <c r="AK66" i="1"/>
  <c r="AI66" i="1"/>
  <c r="AJ66" i="1" s="1"/>
  <c r="X66" i="1"/>
  <c r="V66" i="1"/>
  <c r="S66" i="1"/>
  <c r="Q66" i="1"/>
  <c r="O66" i="1"/>
  <c r="L66" i="1"/>
  <c r="AM65" i="1"/>
  <c r="AL65" i="1"/>
  <c r="AK65" i="1"/>
  <c r="AJ65" i="1"/>
  <c r="AI65" i="1"/>
  <c r="X65" i="1"/>
  <c r="V65" i="1"/>
  <c r="S65" i="1"/>
  <c r="Q65" i="1"/>
  <c r="O65" i="1"/>
  <c r="L65" i="1"/>
  <c r="AM64" i="1"/>
  <c r="AL64" i="1"/>
  <c r="AK64" i="1"/>
  <c r="AJ64" i="1"/>
  <c r="AI64" i="1"/>
  <c r="X64" i="1"/>
  <c r="V64" i="1"/>
  <c r="S64" i="1"/>
  <c r="Q64" i="1"/>
  <c r="O64" i="1"/>
  <c r="L64" i="1"/>
  <c r="AM63" i="1"/>
  <c r="AL63" i="1"/>
  <c r="AK63" i="1"/>
  <c r="AJ63" i="1"/>
  <c r="AI63" i="1"/>
  <c r="X63" i="1"/>
  <c r="V63" i="1"/>
  <c r="S63" i="1"/>
  <c r="Q63" i="1"/>
  <c r="O63" i="1"/>
  <c r="L63" i="1"/>
  <c r="AM62" i="1"/>
  <c r="AL62" i="1"/>
  <c r="AK62" i="1"/>
  <c r="AJ62" i="1"/>
  <c r="AI62" i="1"/>
  <c r="X62" i="1"/>
  <c r="V62" i="1"/>
  <c r="S62" i="1"/>
  <c r="Q62" i="1"/>
  <c r="O62" i="1"/>
  <c r="L62" i="1"/>
  <c r="AM61" i="1"/>
  <c r="AL61" i="1"/>
  <c r="AK61" i="1"/>
  <c r="AJ61" i="1"/>
  <c r="AI61" i="1"/>
  <c r="X61" i="1"/>
  <c r="V61" i="1"/>
  <c r="S61" i="1"/>
  <c r="Q61" i="1"/>
  <c r="O61" i="1"/>
  <c r="L61" i="1"/>
  <c r="AM60" i="1"/>
  <c r="AL60" i="1"/>
  <c r="AK60" i="1"/>
  <c r="AJ60" i="1"/>
  <c r="AI60" i="1"/>
  <c r="X60" i="1"/>
  <c r="V60" i="1"/>
  <c r="S60" i="1"/>
  <c r="Q60" i="1"/>
  <c r="O60" i="1"/>
  <c r="L60" i="1"/>
  <c r="AM59" i="1"/>
  <c r="AL59" i="1"/>
  <c r="AK59" i="1"/>
  <c r="AJ59" i="1"/>
  <c r="AI59" i="1"/>
  <c r="X59" i="1"/>
  <c r="V59" i="1"/>
  <c r="S59" i="1"/>
  <c r="Q59" i="1"/>
  <c r="O59" i="1"/>
  <c r="L59" i="1"/>
  <c r="AM58" i="1"/>
  <c r="AL58" i="1"/>
  <c r="AK58" i="1"/>
  <c r="AI58" i="1"/>
  <c r="AJ58" i="1" s="1"/>
  <c r="X58" i="1"/>
  <c r="V58" i="1"/>
  <c r="S58" i="1"/>
  <c r="Q58" i="1"/>
  <c r="O58" i="1"/>
  <c r="L58" i="1"/>
  <c r="AM57" i="1"/>
  <c r="AL57" i="1"/>
  <c r="AK57" i="1"/>
  <c r="AJ57" i="1"/>
  <c r="AI57" i="1"/>
  <c r="X57" i="1"/>
  <c r="V57" i="1"/>
  <c r="S57" i="1"/>
  <c r="Q57" i="1"/>
  <c r="O57" i="1"/>
  <c r="L57" i="1"/>
  <c r="AM56" i="1"/>
  <c r="AL56" i="1"/>
  <c r="AK56" i="1"/>
  <c r="AJ56" i="1"/>
  <c r="AI56" i="1"/>
  <c r="X56" i="1"/>
  <c r="V56" i="1"/>
  <c r="S56" i="1"/>
  <c r="Q56" i="1"/>
  <c r="O56" i="1"/>
  <c r="L56" i="1"/>
  <c r="AM55" i="1"/>
  <c r="AL55" i="1"/>
  <c r="AK55" i="1"/>
  <c r="AJ55" i="1"/>
  <c r="AI55" i="1"/>
  <c r="X55" i="1"/>
  <c r="V55" i="1"/>
  <c r="S55" i="1"/>
  <c r="Q55" i="1"/>
  <c r="O55" i="1"/>
  <c r="L55" i="1"/>
  <c r="AL54" i="1"/>
  <c r="AK54" i="1"/>
  <c r="AI54" i="1"/>
  <c r="AJ54" i="1" s="1"/>
  <c r="X54" i="1"/>
  <c r="V54" i="1"/>
  <c r="S54" i="1"/>
  <c r="Q54" i="1"/>
  <c r="O54" i="1"/>
  <c r="L54" i="1"/>
  <c r="AK53" i="1"/>
  <c r="AL53" i="1" s="1"/>
  <c r="AJ53" i="1"/>
  <c r="AI53" i="1"/>
  <c r="AM53" i="1" s="1"/>
  <c r="X53" i="1"/>
  <c r="V53" i="1"/>
  <c r="S53" i="1"/>
  <c r="Q53" i="1"/>
  <c r="O53" i="1"/>
  <c r="L53" i="1"/>
  <c r="AK52" i="1"/>
  <c r="AL52" i="1" s="1"/>
  <c r="AJ52" i="1"/>
  <c r="AI52" i="1"/>
  <c r="AM52" i="1" s="1"/>
  <c r="X52" i="1"/>
  <c r="V52" i="1"/>
  <c r="S52" i="1"/>
  <c r="Q52" i="1"/>
  <c r="O52" i="1"/>
  <c r="L52" i="1"/>
  <c r="AM51" i="1"/>
  <c r="AL51" i="1"/>
  <c r="AK51" i="1"/>
  <c r="AJ51" i="1"/>
  <c r="AI51" i="1"/>
  <c r="X51" i="1"/>
  <c r="V51" i="1"/>
  <c r="S51" i="1"/>
  <c r="Q51" i="1"/>
  <c r="O51" i="1"/>
  <c r="L51" i="1"/>
  <c r="AM50" i="1"/>
  <c r="AL50" i="1"/>
  <c r="AK50" i="1"/>
  <c r="AI50" i="1"/>
  <c r="AJ50" i="1" s="1"/>
  <c r="X50" i="1"/>
  <c r="V50" i="1"/>
  <c r="S50" i="1"/>
  <c r="Q50" i="1"/>
  <c r="O50" i="1"/>
  <c r="L50" i="1"/>
  <c r="AM49" i="1"/>
  <c r="AL49" i="1"/>
  <c r="AK49" i="1"/>
  <c r="AJ49" i="1"/>
  <c r="AI49" i="1"/>
  <c r="X49" i="1"/>
  <c r="V49" i="1"/>
  <c r="S49" i="1"/>
  <c r="Q49" i="1"/>
  <c r="O49" i="1"/>
  <c r="L49" i="1"/>
  <c r="AK48" i="1"/>
  <c r="AL48" i="1" s="1"/>
  <c r="AJ48" i="1"/>
  <c r="AI48" i="1"/>
  <c r="AM48" i="1" s="1"/>
  <c r="X48" i="1"/>
  <c r="V48" i="1"/>
  <c r="S48" i="1"/>
  <c r="Q48" i="1"/>
  <c r="O48" i="1"/>
  <c r="L48" i="1"/>
  <c r="AL47" i="1"/>
  <c r="AK47" i="1"/>
  <c r="AI47" i="1"/>
  <c r="AJ47" i="1" s="1"/>
  <c r="X47" i="1"/>
  <c r="V47" i="1"/>
  <c r="S47" i="1"/>
  <c r="Q47" i="1"/>
  <c r="O47" i="1"/>
  <c r="L47" i="1"/>
  <c r="AM46" i="1"/>
  <c r="AL46" i="1"/>
  <c r="AK46" i="1"/>
  <c r="AJ46" i="1"/>
  <c r="AI46" i="1"/>
  <c r="X46" i="1"/>
  <c r="V46" i="1"/>
  <c r="S46" i="1"/>
  <c r="Q46" i="1"/>
  <c r="O46" i="1"/>
  <c r="L46" i="1"/>
  <c r="AM45" i="1"/>
  <c r="AL45" i="1"/>
  <c r="AK45" i="1"/>
  <c r="AJ45" i="1"/>
  <c r="AI45" i="1"/>
  <c r="X45" i="1"/>
  <c r="V45" i="1"/>
  <c r="S45" i="1"/>
  <c r="Q45" i="1"/>
  <c r="O45" i="1"/>
  <c r="L45" i="1"/>
  <c r="AM44" i="1"/>
  <c r="AL44" i="1"/>
  <c r="AK44" i="1"/>
  <c r="AJ44" i="1"/>
  <c r="AI44" i="1"/>
  <c r="X44" i="1"/>
  <c r="V44" i="1"/>
  <c r="S44" i="1"/>
  <c r="Q44" i="1"/>
  <c r="O44" i="1"/>
  <c r="L44" i="1"/>
  <c r="AM43" i="1"/>
  <c r="AL43" i="1"/>
  <c r="AK43" i="1"/>
  <c r="AJ43" i="1"/>
  <c r="AI43" i="1"/>
  <c r="X43" i="1"/>
  <c r="V43" i="1"/>
  <c r="S43" i="1"/>
  <c r="Q43" i="1"/>
  <c r="O43" i="1"/>
  <c r="L43" i="1"/>
  <c r="AM42" i="1"/>
  <c r="AL42" i="1"/>
  <c r="AK42" i="1"/>
  <c r="AJ42" i="1"/>
  <c r="AI42" i="1"/>
  <c r="X42" i="1"/>
  <c r="V42" i="1"/>
  <c r="S42" i="1"/>
  <c r="Q42" i="1"/>
  <c r="O42" i="1"/>
  <c r="L42" i="1"/>
  <c r="AL41" i="1"/>
  <c r="AK41" i="1"/>
  <c r="AJ41" i="1"/>
  <c r="AI41" i="1"/>
  <c r="AM41" i="1" s="1"/>
  <c r="X41" i="1"/>
  <c r="V41" i="1"/>
  <c r="S41" i="1"/>
  <c r="Q41" i="1"/>
  <c r="O41" i="1"/>
  <c r="L41" i="1"/>
  <c r="AM40" i="1"/>
  <c r="AL40" i="1"/>
  <c r="AK40" i="1"/>
  <c r="AJ40" i="1"/>
  <c r="AI40" i="1"/>
  <c r="X40" i="1"/>
  <c r="V40" i="1"/>
  <c r="S40" i="1"/>
  <c r="Q40" i="1"/>
  <c r="O40" i="1"/>
  <c r="L40" i="1"/>
  <c r="AL39" i="1"/>
  <c r="AK39" i="1"/>
  <c r="AJ39" i="1"/>
  <c r="AI39" i="1"/>
  <c r="AM39" i="1" s="1"/>
  <c r="X39" i="1"/>
  <c r="V39" i="1"/>
  <c r="S39" i="1"/>
  <c r="Q39" i="1"/>
  <c r="O39" i="1"/>
  <c r="L39" i="1"/>
  <c r="AM38" i="1"/>
  <c r="AL38" i="1"/>
  <c r="AK38" i="1"/>
  <c r="AJ38" i="1"/>
  <c r="AI38" i="1"/>
  <c r="X38" i="1"/>
  <c r="V38" i="1"/>
  <c r="S38" i="1"/>
  <c r="Q38" i="1"/>
  <c r="O38" i="1"/>
  <c r="L38" i="1"/>
  <c r="AK37" i="1"/>
  <c r="AL37" i="1" s="1"/>
  <c r="AJ37" i="1"/>
  <c r="AI37" i="1"/>
  <c r="AM37" i="1" s="1"/>
  <c r="X37" i="1"/>
  <c r="V37" i="1"/>
  <c r="S37" i="1"/>
  <c r="Q37" i="1"/>
  <c r="O37" i="1"/>
  <c r="L37" i="1"/>
  <c r="AL36" i="1"/>
  <c r="AK36" i="1"/>
  <c r="AJ36" i="1"/>
  <c r="AI36" i="1"/>
  <c r="AM36" i="1" s="1"/>
  <c r="X36" i="1"/>
  <c r="V36" i="1"/>
  <c r="S36" i="1"/>
  <c r="Q36" i="1"/>
  <c r="O36" i="1"/>
  <c r="L36" i="1"/>
  <c r="AM35" i="1"/>
  <c r="AL35" i="1"/>
  <c r="AK35" i="1"/>
  <c r="AJ35" i="1"/>
  <c r="AI35" i="1"/>
  <c r="X35" i="1"/>
  <c r="V35" i="1"/>
  <c r="S35" i="1"/>
  <c r="Q35" i="1"/>
  <c r="O35" i="1"/>
  <c r="L35" i="1"/>
  <c r="AM34" i="1"/>
  <c r="AK34" i="1"/>
  <c r="AL34" i="1" s="1"/>
  <c r="AI34" i="1"/>
  <c r="AJ34" i="1" s="1"/>
  <c r="X34" i="1"/>
  <c r="V34" i="1"/>
  <c r="S34" i="1"/>
  <c r="Q34" i="1"/>
  <c r="O34" i="1"/>
  <c r="L34" i="1"/>
  <c r="AM33" i="1"/>
  <c r="AL33" i="1"/>
  <c r="AK33" i="1"/>
  <c r="AJ33" i="1"/>
  <c r="AI33" i="1"/>
  <c r="X33" i="1"/>
  <c r="V33" i="1"/>
  <c r="S33" i="1"/>
  <c r="Q33" i="1"/>
  <c r="O33" i="1"/>
  <c r="L33" i="1"/>
  <c r="AM32" i="1"/>
  <c r="AK32" i="1"/>
  <c r="AL32" i="1" s="1"/>
  <c r="AI32" i="1"/>
  <c r="AJ32" i="1" s="1"/>
  <c r="X32" i="1"/>
  <c r="V32" i="1"/>
  <c r="S32" i="1"/>
  <c r="Q32" i="1"/>
  <c r="O32" i="1"/>
  <c r="L32" i="1"/>
  <c r="AM31" i="1"/>
  <c r="AL31" i="1"/>
  <c r="AK31" i="1"/>
  <c r="AJ31" i="1"/>
  <c r="AI31" i="1"/>
  <c r="X31" i="1"/>
  <c r="V31" i="1"/>
  <c r="S31" i="1"/>
  <c r="Q31" i="1"/>
  <c r="O31" i="1"/>
  <c r="L31" i="1"/>
  <c r="AM30" i="1"/>
  <c r="AL30" i="1"/>
  <c r="AK30" i="1"/>
  <c r="AJ30" i="1"/>
  <c r="AI30" i="1"/>
  <c r="X30" i="1"/>
  <c r="V30" i="1"/>
  <c r="S30" i="1"/>
  <c r="Q30" i="1"/>
  <c r="O30" i="1"/>
  <c r="L30" i="1"/>
  <c r="AK29" i="1"/>
  <c r="AL29" i="1" s="1"/>
  <c r="AJ29" i="1"/>
  <c r="AI29" i="1"/>
  <c r="AM29" i="1" s="1"/>
  <c r="X29" i="1"/>
  <c r="V29" i="1"/>
  <c r="S29" i="1"/>
  <c r="Q29" i="1"/>
  <c r="O29" i="1"/>
  <c r="L29" i="1"/>
  <c r="AM28" i="1"/>
  <c r="AL28" i="1"/>
  <c r="AK28" i="1"/>
  <c r="AJ28" i="1"/>
  <c r="AI28" i="1"/>
  <c r="X28" i="1"/>
  <c r="V28" i="1"/>
  <c r="S28" i="1"/>
  <c r="Q28" i="1"/>
  <c r="O28" i="1"/>
  <c r="L28" i="1"/>
  <c r="AM27" i="1"/>
  <c r="AL27" i="1"/>
  <c r="AK27" i="1"/>
  <c r="AJ27" i="1"/>
  <c r="AI27" i="1"/>
  <c r="X27" i="1"/>
  <c r="V27" i="1"/>
  <c r="S27" i="1"/>
  <c r="Q27" i="1"/>
  <c r="O27" i="1"/>
  <c r="L27" i="1"/>
  <c r="AM26" i="1"/>
  <c r="AK26" i="1"/>
  <c r="AL26" i="1" s="1"/>
  <c r="AI26" i="1"/>
  <c r="AJ26" i="1" s="1"/>
  <c r="X26" i="1"/>
  <c r="V26" i="1"/>
  <c r="S26" i="1"/>
  <c r="Q26" i="1"/>
  <c r="O26" i="1"/>
  <c r="L26" i="1"/>
  <c r="AM25" i="1"/>
  <c r="AL25" i="1"/>
  <c r="AK25" i="1"/>
  <c r="AJ25" i="1"/>
  <c r="AI25" i="1"/>
  <c r="X25" i="1"/>
  <c r="V25" i="1"/>
  <c r="S25" i="1"/>
  <c r="Q25" i="1"/>
  <c r="O25" i="1"/>
  <c r="L25" i="1"/>
  <c r="AK24" i="1"/>
  <c r="AL24" i="1" s="1"/>
  <c r="AI24" i="1"/>
  <c r="AM24" i="1" s="1"/>
  <c r="X24" i="1"/>
  <c r="V24" i="1"/>
  <c r="S24" i="1"/>
  <c r="Q24" i="1"/>
  <c r="O24" i="1"/>
  <c r="L24" i="1"/>
  <c r="AL23" i="1"/>
  <c r="AK23" i="1"/>
  <c r="AJ23" i="1"/>
  <c r="AI23" i="1"/>
  <c r="AM23" i="1" s="1"/>
  <c r="X23" i="1"/>
  <c r="V23" i="1"/>
  <c r="S23" i="1"/>
  <c r="Q23" i="1"/>
  <c r="O23" i="1"/>
  <c r="L23" i="1"/>
  <c r="AM22" i="1"/>
  <c r="AL22" i="1"/>
  <c r="AK22" i="1"/>
  <c r="AJ22" i="1"/>
  <c r="AI22" i="1"/>
  <c r="X22" i="1"/>
  <c r="V22" i="1"/>
  <c r="S22" i="1"/>
  <c r="Q22" i="1"/>
  <c r="O22" i="1"/>
  <c r="L22" i="1"/>
  <c r="AM21" i="1"/>
  <c r="AL21" i="1"/>
  <c r="AK21" i="1"/>
  <c r="AJ21" i="1"/>
  <c r="AI21" i="1"/>
  <c r="X21" i="1"/>
  <c r="V21" i="1"/>
  <c r="S21" i="1"/>
  <c r="Q21" i="1"/>
  <c r="O21" i="1"/>
  <c r="L21" i="1"/>
  <c r="AM20" i="1"/>
  <c r="AK20" i="1"/>
  <c r="AL20" i="1" s="1"/>
  <c r="AJ20" i="1"/>
  <c r="AI20" i="1"/>
  <c r="X20" i="1"/>
  <c r="V20" i="1"/>
  <c r="S20" i="1"/>
  <c r="Q20" i="1"/>
  <c r="O20" i="1"/>
  <c r="L20" i="1"/>
  <c r="AL19" i="1"/>
  <c r="AK19" i="1"/>
  <c r="AI19" i="1"/>
  <c r="AJ19" i="1" s="1"/>
  <c r="X19" i="1"/>
  <c r="V19" i="1"/>
  <c r="S19" i="1"/>
  <c r="Q19" i="1"/>
  <c r="O19" i="1"/>
  <c r="L19" i="1"/>
  <c r="AM18" i="1"/>
  <c r="AL18" i="1"/>
  <c r="AK18" i="1"/>
  <c r="AJ18" i="1"/>
  <c r="AI18" i="1"/>
  <c r="X18" i="1"/>
  <c r="V18" i="1"/>
  <c r="S18" i="1"/>
  <c r="Q18" i="1"/>
  <c r="O18" i="1"/>
  <c r="L18" i="1"/>
  <c r="AM17" i="1"/>
  <c r="AL17" i="1"/>
  <c r="AK17" i="1"/>
  <c r="AJ17" i="1"/>
  <c r="AI17" i="1"/>
  <c r="X17" i="1"/>
  <c r="V17" i="1"/>
  <c r="S17" i="1"/>
  <c r="Q17" i="1"/>
  <c r="O17" i="1"/>
  <c r="L17" i="1"/>
  <c r="AM16" i="1"/>
  <c r="AL16" i="1"/>
  <c r="AK16" i="1"/>
  <c r="AJ16" i="1"/>
  <c r="AI16" i="1"/>
  <c r="X16" i="1"/>
  <c r="V16" i="1"/>
  <c r="S16" i="1"/>
  <c r="Q16" i="1"/>
  <c r="O16" i="1"/>
  <c r="L16" i="1"/>
  <c r="AM15" i="1"/>
  <c r="AL15" i="1"/>
  <c r="AK15" i="1"/>
  <c r="AJ15" i="1"/>
  <c r="AI15" i="1"/>
  <c r="X15" i="1"/>
  <c r="V15" i="1"/>
  <c r="S15" i="1"/>
  <c r="Q15" i="1"/>
  <c r="O15" i="1"/>
  <c r="L15" i="1"/>
  <c r="AM14" i="1"/>
  <c r="AL14" i="1"/>
  <c r="AK14" i="1"/>
  <c r="AJ14" i="1"/>
  <c r="AI14" i="1"/>
  <c r="X14" i="1"/>
  <c r="V14" i="1"/>
  <c r="S14" i="1"/>
  <c r="Q14" i="1"/>
  <c r="AB97" i="1" s="1"/>
  <c r="O14" i="1"/>
  <c r="L14" i="1"/>
  <c r="AM13" i="1"/>
  <c r="AL13" i="1"/>
  <c r="AK13" i="1"/>
  <c r="AJ13" i="1"/>
  <c r="AI13" i="1"/>
  <c r="X13" i="1"/>
  <c r="V13" i="1"/>
  <c r="S13" i="1"/>
  <c r="Q13" i="1"/>
  <c r="O13" i="1"/>
  <c r="L13" i="1"/>
  <c r="AM12" i="1"/>
  <c r="AK12" i="1"/>
  <c r="AL12" i="1" s="1"/>
  <c r="AI12" i="1"/>
  <c r="AJ12" i="1" s="1"/>
  <c r="X12" i="1"/>
  <c r="V12" i="1"/>
  <c r="S12" i="1"/>
  <c r="Q12" i="1"/>
  <c r="O12" i="1"/>
  <c r="L12" i="1"/>
  <c r="AL11" i="1"/>
  <c r="AK11" i="1"/>
  <c r="AI11" i="1"/>
  <c r="AJ11" i="1" s="1"/>
  <c r="AB11" i="1"/>
  <c r="X11" i="1"/>
  <c r="V11" i="1"/>
  <c r="S11" i="1"/>
  <c r="Q11" i="1"/>
  <c r="O11" i="1"/>
  <c r="L11" i="1"/>
  <c r="AK10" i="1"/>
  <c r="AL10" i="1" s="1"/>
  <c r="AI10" i="1"/>
  <c r="AJ10" i="1" s="1"/>
  <c r="X10" i="1"/>
  <c r="V10" i="1"/>
  <c r="S10" i="1"/>
  <c r="Q10" i="1"/>
  <c r="O10" i="1"/>
  <c r="L10" i="1"/>
  <c r="L4" i="1" s="1"/>
  <c r="AK9" i="1"/>
  <c r="AK4" i="1" s="1"/>
  <c r="AJ9" i="1"/>
  <c r="AI9" i="1"/>
  <c r="AM9" i="1" s="1"/>
  <c r="X9" i="1"/>
  <c r="X4" i="1" s="1"/>
  <c r="V9" i="1"/>
  <c r="S9" i="1"/>
  <c r="Q9" i="1"/>
  <c r="AB17" i="1" s="1"/>
  <c r="O9" i="1"/>
  <c r="L9" i="1"/>
  <c r="AO8" i="1"/>
  <c r="AM8" i="1"/>
  <c r="AL8" i="1"/>
  <c r="AK8" i="1"/>
  <c r="AO16" i="1" s="1"/>
  <c r="AJ8" i="1"/>
  <c r="AI8" i="1"/>
  <c r="X8" i="1"/>
  <c r="V8" i="1"/>
  <c r="S8" i="1"/>
  <c r="Q8" i="1"/>
  <c r="O8" i="1"/>
  <c r="L8" i="1"/>
  <c r="AO7" i="1"/>
  <c r="AL7" i="1"/>
  <c r="AK7" i="1"/>
  <c r="AJ7" i="1"/>
  <c r="AI7" i="1"/>
  <c r="AM7" i="1" s="1"/>
  <c r="AB7" i="1"/>
  <c r="X7" i="1"/>
  <c r="V7" i="1"/>
  <c r="S7" i="1"/>
  <c r="Q7" i="1"/>
  <c r="O7" i="1"/>
  <c r="O4" i="1" s="1"/>
  <c r="L7" i="1"/>
  <c r="AM6" i="1"/>
  <c r="AL6" i="1"/>
  <c r="AK6" i="1"/>
  <c r="AO148" i="1" s="1"/>
  <c r="AJ6" i="1"/>
  <c r="AI6" i="1"/>
  <c r="AB6" i="1"/>
  <c r="X6" i="1"/>
  <c r="V6" i="1"/>
  <c r="S6" i="1"/>
  <c r="Q6" i="1"/>
  <c r="AB438" i="1" s="1"/>
  <c r="O6" i="1"/>
  <c r="L6" i="1"/>
  <c r="BP4" i="1"/>
  <c r="AI4" i="1"/>
  <c r="AA4" i="1"/>
  <c r="W4" i="1"/>
  <c r="V4" i="1"/>
  <c r="U4" i="1"/>
  <c r="R4" i="1"/>
  <c r="Q4" i="1"/>
  <c r="P4" i="1"/>
  <c r="J4" i="1"/>
  <c r="H4" i="1"/>
  <c r="T986" i="1" l="1"/>
  <c r="T982" i="1"/>
  <c r="T978" i="1"/>
  <c r="T974" i="1"/>
  <c r="T970" i="1"/>
  <c r="T966" i="1"/>
  <c r="T962" i="1"/>
  <c r="T958" i="1"/>
  <c r="T954" i="1"/>
  <c r="T950" i="1"/>
  <c r="T946" i="1"/>
  <c r="T942" i="1"/>
  <c r="T938" i="1"/>
  <c r="T934" i="1"/>
  <c r="T930" i="1"/>
  <c r="T926" i="1"/>
  <c r="T922" i="1"/>
  <c r="T918" i="1"/>
  <c r="T914" i="1"/>
  <c r="T910" i="1"/>
  <c r="T906" i="1"/>
  <c r="T902" i="1"/>
  <c r="T898" i="1"/>
  <c r="T894" i="1"/>
  <c r="T890" i="1"/>
  <c r="T886" i="1"/>
  <c r="T882" i="1"/>
  <c r="T878" i="1"/>
  <c r="T874" i="1"/>
  <c r="T870" i="1"/>
  <c r="T866" i="1"/>
  <c r="T862" i="1"/>
  <c r="T858" i="1"/>
  <c r="T854" i="1"/>
  <c r="T850" i="1"/>
  <c r="T846" i="1"/>
  <c r="T842" i="1"/>
  <c r="T838" i="1"/>
  <c r="T834" i="1"/>
  <c r="T830" i="1"/>
  <c r="T826" i="1"/>
  <c r="T822" i="1"/>
  <c r="T818" i="1"/>
  <c r="T814" i="1"/>
  <c r="T810" i="1"/>
  <c r="T806" i="1"/>
  <c r="T802" i="1"/>
  <c r="T798" i="1"/>
  <c r="T794" i="1"/>
  <c r="T790" i="1"/>
  <c r="T786" i="1"/>
  <c r="T782" i="1"/>
  <c r="T778" i="1"/>
  <c r="T774" i="1"/>
  <c r="T770" i="1"/>
  <c r="T766" i="1"/>
  <c r="T762" i="1"/>
  <c r="T758" i="1"/>
  <c r="T754" i="1"/>
  <c r="T750" i="1"/>
  <c r="T746" i="1"/>
  <c r="T742" i="1"/>
  <c r="T738" i="1"/>
  <c r="T734" i="1"/>
  <c r="T730" i="1"/>
  <c r="T726" i="1"/>
  <c r="T722" i="1"/>
  <c r="T718" i="1"/>
  <c r="T714" i="1"/>
  <c r="T710" i="1"/>
  <c r="T706" i="1"/>
  <c r="T702" i="1"/>
  <c r="T698" i="1"/>
  <c r="T694" i="1"/>
  <c r="T690" i="1"/>
  <c r="T686" i="1"/>
  <c r="T682" i="1"/>
  <c r="T678" i="1"/>
  <c r="T674" i="1"/>
  <c r="T670" i="1"/>
  <c r="T666" i="1"/>
  <c r="T662" i="1"/>
  <c r="T658" i="1"/>
  <c r="T654" i="1"/>
  <c r="T650" i="1"/>
  <c r="T985" i="1"/>
  <c r="T980" i="1"/>
  <c r="T975" i="1"/>
  <c r="T969" i="1"/>
  <c r="T964" i="1"/>
  <c r="T959" i="1"/>
  <c r="T953" i="1"/>
  <c r="T948" i="1"/>
  <c r="T943" i="1"/>
  <c r="T937" i="1"/>
  <c r="T932" i="1"/>
  <c r="T927" i="1"/>
  <c r="T921" i="1"/>
  <c r="T916" i="1"/>
  <c r="T911" i="1"/>
  <c r="T905" i="1"/>
  <c r="T900" i="1"/>
  <c r="T895" i="1"/>
  <c r="T889" i="1"/>
  <c r="T884" i="1"/>
  <c r="T879" i="1"/>
  <c r="T873" i="1"/>
  <c r="T868" i="1"/>
  <c r="T863" i="1"/>
  <c r="T857" i="1"/>
  <c r="T852" i="1"/>
  <c r="T847" i="1"/>
  <c r="T841" i="1"/>
  <c r="T836" i="1"/>
  <c r="T831" i="1"/>
  <c r="T825" i="1"/>
  <c r="T820" i="1"/>
  <c r="T815" i="1"/>
  <c r="T809" i="1"/>
  <c r="T804" i="1"/>
  <c r="T799" i="1"/>
  <c r="T793" i="1"/>
  <c r="T788" i="1"/>
  <c r="T783" i="1"/>
  <c r="T777" i="1"/>
  <c r="T772" i="1"/>
  <c r="T767" i="1"/>
  <c r="T761" i="1"/>
  <c r="T756" i="1"/>
  <c r="T751" i="1"/>
  <c r="T745" i="1"/>
  <c r="T740" i="1"/>
  <c r="T735" i="1"/>
  <c r="T729" i="1"/>
  <c r="T724" i="1"/>
  <c r="T719" i="1"/>
  <c r="T713" i="1"/>
  <c r="T708" i="1"/>
  <c r="T703" i="1"/>
  <c r="T697" i="1"/>
  <c r="T692" i="1"/>
  <c r="T687" i="1"/>
  <c r="T681" i="1"/>
  <c r="T676" i="1"/>
  <c r="T671" i="1"/>
  <c r="T665" i="1"/>
  <c r="T660" i="1"/>
  <c r="T655" i="1"/>
  <c r="T649" i="1"/>
  <c r="T645" i="1"/>
  <c r="T641" i="1"/>
  <c r="T637" i="1"/>
  <c r="T633" i="1"/>
  <c r="T629" i="1"/>
  <c r="T625" i="1"/>
  <c r="T621" i="1"/>
  <c r="T617" i="1"/>
  <c r="T613" i="1"/>
  <c r="T609" i="1"/>
  <c r="T605" i="1"/>
  <c r="T601" i="1"/>
  <c r="T597" i="1"/>
  <c r="T593" i="1"/>
  <c r="T589" i="1"/>
  <c r="T585" i="1"/>
  <c r="T581" i="1"/>
  <c r="T577" i="1"/>
  <c r="T573" i="1"/>
  <c r="T569" i="1"/>
  <c r="T565" i="1"/>
  <c r="T561" i="1"/>
  <c r="T557" i="1"/>
  <c r="T553" i="1"/>
  <c r="T549" i="1"/>
  <c r="T545" i="1"/>
  <c r="T541" i="1"/>
  <c r="T537" i="1"/>
  <c r="T533" i="1"/>
  <c r="T529" i="1"/>
  <c r="T525" i="1"/>
  <c r="T521" i="1"/>
  <c r="T517" i="1"/>
  <c r="T513" i="1"/>
  <c r="T509" i="1"/>
  <c r="T505" i="1"/>
  <c r="T501" i="1"/>
  <c r="T497" i="1"/>
  <c r="T493" i="1"/>
  <c r="T489" i="1"/>
  <c r="T485" i="1"/>
  <c r="T481" i="1"/>
  <c r="T477" i="1"/>
  <c r="T473" i="1"/>
  <c r="T469" i="1"/>
  <c r="T466" i="1"/>
  <c r="T464" i="1"/>
  <c r="T462" i="1"/>
  <c r="T984" i="1"/>
  <c r="T979" i="1"/>
  <c r="T973" i="1"/>
  <c r="T968" i="1"/>
  <c r="T963" i="1"/>
  <c r="T957" i="1"/>
  <c r="T952" i="1"/>
  <c r="T947" i="1"/>
  <c r="T941" i="1"/>
  <c r="T936" i="1"/>
  <c r="T931" i="1"/>
  <c r="T925" i="1"/>
  <c r="T920" i="1"/>
  <c r="T915" i="1"/>
  <c r="T909" i="1"/>
  <c r="T904" i="1"/>
  <c r="T899" i="1"/>
  <c r="T893" i="1"/>
  <c r="T888" i="1"/>
  <c r="T883" i="1"/>
  <c r="T877" i="1"/>
  <c r="T872" i="1"/>
  <c r="T867" i="1"/>
  <c r="T861" i="1"/>
  <c r="T856" i="1"/>
  <c r="T851" i="1"/>
  <c r="T845" i="1"/>
  <c r="T840" i="1"/>
  <c r="T835" i="1"/>
  <c r="T829" i="1"/>
  <c r="T824" i="1"/>
  <c r="T819" i="1"/>
  <c r="T813" i="1"/>
  <c r="T808" i="1"/>
  <c r="T803" i="1"/>
  <c r="T797" i="1"/>
  <c r="T792" i="1"/>
  <c r="T787" i="1"/>
  <c r="T781" i="1"/>
  <c r="T776" i="1"/>
  <c r="T771" i="1"/>
  <c r="T765" i="1"/>
  <c r="T760" i="1"/>
  <c r="T755" i="1"/>
  <c r="T744" i="1"/>
  <c r="T739" i="1"/>
  <c r="T733" i="1"/>
  <c r="T728" i="1"/>
  <c r="T723" i="1"/>
  <c r="T717" i="1"/>
  <c r="T712" i="1"/>
  <c r="T707" i="1"/>
  <c r="T701" i="1"/>
  <c r="T696" i="1"/>
  <c r="T691" i="1"/>
  <c r="T685" i="1"/>
  <c r="T680" i="1"/>
  <c r="T675" i="1"/>
  <c r="T669" i="1"/>
  <c r="T664" i="1"/>
  <c r="T659" i="1"/>
  <c r="T653" i="1"/>
  <c r="T648" i="1"/>
  <c r="T644" i="1"/>
  <c r="T640" i="1"/>
  <c r="T636" i="1"/>
  <c r="T632" i="1"/>
  <c r="T628" i="1"/>
  <c r="T624" i="1"/>
  <c r="T620" i="1"/>
  <c r="T616" i="1"/>
  <c r="T612" i="1"/>
  <c r="T608" i="1"/>
  <c r="T604" i="1"/>
  <c r="T600" i="1"/>
  <c r="T596" i="1"/>
  <c r="T592" i="1"/>
  <c r="T588" i="1"/>
  <c r="T584" i="1"/>
  <c r="T580" i="1"/>
  <c r="T576" i="1"/>
  <c r="T572" i="1"/>
  <c r="T568" i="1"/>
  <c r="T564" i="1"/>
  <c r="T560" i="1"/>
  <c r="T983" i="1"/>
  <c r="T972" i="1"/>
  <c r="T961" i="1"/>
  <c r="T951" i="1"/>
  <c r="T940" i="1"/>
  <c r="T929" i="1"/>
  <c r="T919" i="1"/>
  <c r="T908" i="1"/>
  <c r="T897" i="1"/>
  <c r="T887" i="1"/>
  <c r="T876" i="1"/>
  <c r="T865" i="1"/>
  <c r="T855" i="1"/>
  <c r="T844" i="1"/>
  <c r="T833" i="1"/>
  <c r="T823" i="1"/>
  <c r="T812" i="1"/>
  <c r="T801" i="1"/>
  <c r="T791" i="1"/>
  <c r="T780" i="1"/>
  <c r="T769" i="1"/>
  <c r="T759" i="1"/>
  <c r="T741" i="1"/>
  <c r="T731" i="1"/>
  <c r="T720" i="1"/>
  <c r="T709" i="1"/>
  <c r="T699" i="1"/>
  <c r="T688" i="1"/>
  <c r="T677" i="1"/>
  <c r="T667" i="1"/>
  <c r="T656" i="1"/>
  <c r="T646" i="1"/>
  <c r="T638" i="1"/>
  <c r="T630" i="1"/>
  <c r="T622" i="1"/>
  <c r="T614" i="1"/>
  <c r="T606" i="1"/>
  <c r="T598" i="1"/>
  <c r="T590" i="1"/>
  <c r="T582" i="1"/>
  <c r="T574" i="1"/>
  <c r="T566" i="1"/>
  <c r="T558" i="1"/>
  <c r="T552" i="1"/>
  <c r="T547" i="1"/>
  <c r="T542" i="1"/>
  <c r="T536" i="1"/>
  <c r="T531" i="1"/>
  <c r="T526" i="1"/>
  <c r="T520" i="1"/>
  <c r="T515" i="1"/>
  <c r="T510" i="1"/>
  <c r="T504" i="1"/>
  <c r="T499" i="1"/>
  <c r="T494" i="1"/>
  <c r="T488" i="1"/>
  <c r="T483" i="1"/>
  <c r="T478" i="1"/>
  <c r="T472" i="1"/>
  <c r="T467" i="1"/>
  <c r="T460" i="1"/>
  <c r="T981" i="1"/>
  <c r="T971" i="1"/>
  <c r="T960" i="1"/>
  <c r="T949" i="1"/>
  <c r="T939" i="1"/>
  <c r="T928" i="1"/>
  <c r="T917" i="1"/>
  <c r="T907" i="1"/>
  <c r="T896" i="1"/>
  <c r="T885" i="1"/>
  <c r="T875" i="1"/>
  <c r="T864" i="1"/>
  <c r="T853" i="1"/>
  <c r="T843" i="1"/>
  <c r="T832" i="1"/>
  <c r="T821" i="1"/>
  <c r="T811" i="1"/>
  <c r="T800" i="1"/>
  <c r="T789" i="1"/>
  <c r="T779" i="1"/>
  <c r="T768" i="1"/>
  <c r="T757" i="1"/>
  <c r="T748" i="1"/>
  <c r="T737" i="1"/>
  <c r="T727" i="1"/>
  <c r="T716" i="1"/>
  <c r="T705" i="1"/>
  <c r="T695" i="1"/>
  <c r="T684" i="1"/>
  <c r="T673" i="1"/>
  <c r="T663" i="1"/>
  <c r="T652" i="1"/>
  <c r="T643" i="1"/>
  <c r="T635" i="1"/>
  <c r="T627" i="1"/>
  <c r="T619" i="1"/>
  <c r="T611" i="1"/>
  <c r="T603" i="1"/>
  <c r="T595" i="1"/>
  <c r="T587" i="1"/>
  <c r="T579" i="1"/>
  <c r="T571" i="1"/>
  <c r="T563" i="1"/>
  <c r="T556" i="1"/>
  <c r="T551" i="1"/>
  <c r="T546" i="1"/>
  <c r="T540" i="1"/>
  <c r="T535" i="1"/>
  <c r="T530" i="1"/>
  <c r="T524" i="1"/>
  <c r="T519" i="1"/>
  <c r="T514" i="1"/>
  <c r="T508" i="1"/>
  <c r="T503" i="1"/>
  <c r="T498" i="1"/>
  <c r="T492" i="1"/>
  <c r="T487" i="1"/>
  <c r="T482" i="1"/>
  <c r="T476" i="1"/>
  <c r="T471" i="1"/>
  <c r="T461" i="1"/>
  <c r="T977" i="1"/>
  <c r="T967" i="1"/>
  <c r="T956" i="1"/>
  <c r="T945" i="1"/>
  <c r="T935" i="1"/>
  <c r="T924" i="1"/>
  <c r="T913" i="1"/>
  <c r="T903" i="1"/>
  <c r="T892" i="1"/>
  <c r="T881" i="1"/>
  <c r="T871" i="1"/>
  <c r="T860" i="1"/>
  <c r="T849" i="1"/>
  <c r="T839" i="1"/>
  <c r="T828" i="1"/>
  <c r="T817" i="1"/>
  <c r="T807" i="1"/>
  <c r="T796" i="1"/>
  <c r="T785" i="1"/>
  <c r="T775" i="1"/>
  <c r="T764" i="1"/>
  <c r="T753" i="1"/>
  <c r="T736" i="1"/>
  <c r="T725" i="1"/>
  <c r="T715" i="1"/>
  <c r="T704" i="1"/>
  <c r="T693" i="1"/>
  <c r="T683" i="1"/>
  <c r="T672" i="1"/>
  <c r="T661" i="1"/>
  <c r="T651" i="1"/>
  <c r="T642" i="1"/>
  <c r="T634" i="1"/>
  <c r="T626" i="1"/>
  <c r="T618" i="1"/>
  <c r="T610" i="1"/>
  <c r="T602" i="1"/>
  <c r="T594" i="1"/>
  <c r="T586" i="1"/>
  <c r="T578" i="1"/>
  <c r="T570" i="1"/>
  <c r="T562" i="1"/>
  <c r="T555" i="1"/>
  <c r="T550" i="1"/>
  <c r="T544" i="1"/>
  <c r="T539" i="1"/>
  <c r="T534" i="1"/>
  <c r="T528" i="1"/>
  <c r="T523" i="1"/>
  <c r="T518" i="1"/>
  <c r="T512" i="1"/>
  <c r="T507" i="1"/>
  <c r="T502" i="1"/>
  <c r="T496" i="1"/>
  <c r="T491" i="1"/>
  <c r="T486" i="1"/>
  <c r="T480" i="1"/>
  <c r="T475" i="1"/>
  <c r="T470" i="1"/>
  <c r="T463" i="1"/>
  <c r="T976" i="1"/>
  <c r="T965" i="1"/>
  <c r="T955" i="1"/>
  <c r="T944" i="1"/>
  <c r="T933" i="1"/>
  <c r="T923" i="1"/>
  <c r="T912" i="1"/>
  <c r="T901" i="1"/>
  <c r="T891" i="1"/>
  <c r="T880" i="1"/>
  <c r="T869" i="1"/>
  <c r="T859" i="1"/>
  <c r="T848" i="1"/>
  <c r="T837" i="1"/>
  <c r="T827" i="1"/>
  <c r="T816" i="1"/>
  <c r="T805" i="1"/>
  <c r="T795" i="1"/>
  <c r="T784" i="1"/>
  <c r="T773" i="1"/>
  <c r="T763" i="1"/>
  <c r="T752" i="1"/>
  <c r="T743" i="1"/>
  <c r="T732" i="1"/>
  <c r="T721" i="1"/>
  <c r="T711" i="1"/>
  <c r="T700" i="1"/>
  <c r="T689" i="1"/>
  <c r="T679" i="1"/>
  <c r="T668" i="1"/>
  <c r="T657" i="1"/>
  <c r="T647" i="1"/>
  <c r="T639" i="1"/>
  <c r="T631" i="1"/>
  <c r="T623" i="1"/>
  <c r="T615" i="1"/>
  <c r="T607" i="1"/>
  <c r="T599" i="1"/>
  <c r="T591" i="1"/>
  <c r="T583" i="1"/>
  <c r="T575" i="1"/>
  <c r="T567" i="1"/>
  <c r="T559" i="1"/>
  <c r="T554" i="1"/>
  <c r="T548" i="1"/>
  <c r="T543" i="1"/>
  <c r="T538" i="1"/>
  <c r="T532" i="1"/>
  <c r="T527" i="1"/>
  <c r="T522" i="1"/>
  <c r="T516" i="1"/>
  <c r="T511" i="1"/>
  <c r="T506" i="1"/>
  <c r="T500" i="1"/>
  <c r="T495" i="1"/>
  <c r="T490" i="1"/>
  <c r="T484" i="1"/>
  <c r="T479" i="1"/>
  <c r="T474" i="1"/>
  <c r="T468" i="1"/>
  <c r="T465" i="1"/>
  <c r="T459" i="1"/>
  <c r="T455" i="1"/>
  <c r="T451" i="1"/>
  <c r="T447" i="1"/>
  <c r="T443" i="1"/>
  <c r="T439" i="1"/>
  <c r="T435" i="1"/>
  <c r="T431" i="1"/>
  <c r="T427" i="1"/>
  <c r="T423" i="1"/>
  <c r="T419" i="1"/>
  <c r="T454" i="1"/>
  <c r="T446" i="1"/>
  <c r="T438" i="1"/>
  <c r="T430" i="1"/>
  <c r="T422" i="1"/>
  <c r="T413" i="1"/>
  <c r="T409" i="1"/>
  <c r="T405" i="1"/>
  <c r="T401" i="1"/>
  <c r="T397" i="1"/>
  <c r="T393" i="1"/>
  <c r="T389" i="1"/>
  <c r="T385" i="1"/>
  <c r="T381" i="1"/>
  <c r="T377" i="1"/>
  <c r="T373" i="1"/>
  <c r="T369" i="1"/>
  <c r="T365" i="1"/>
  <c r="T361" i="1"/>
  <c r="T357" i="1"/>
  <c r="T353" i="1"/>
  <c r="T349" i="1"/>
  <c r="T345" i="1"/>
  <c r="T341" i="1"/>
  <c r="T337" i="1"/>
  <c r="T333" i="1"/>
  <c r="T329" i="1"/>
  <c r="T325" i="1"/>
  <c r="T321" i="1"/>
  <c r="T317" i="1"/>
  <c r="T313" i="1"/>
  <c r="T309" i="1"/>
  <c r="T305" i="1"/>
  <c r="T301" i="1"/>
  <c r="T297" i="1"/>
  <c r="T293" i="1"/>
  <c r="T289" i="1"/>
  <c r="T285" i="1"/>
  <c r="T281" i="1"/>
  <c r="T277" i="1"/>
  <c r="T273" i="1"/>
  <c r="T269" i="1"/>
  <c r="T266" i="1"/>
  <c r="T264" i="1"/>
  <c r="T262" i="1"/>
  <c r="T260" i="1"/>
  <c r="T258" i="1"/>
  <c r="T256" i="1"/>
  <c r="T252" i="1"/>
  <c r="T248" i="1"/>
  <c r="T244" i="1"/>
  <c r="T240" i="1"/>
  <c r="T457" i="1"/>
  <c r="T452" i="1"/>
  <c r="T449" i="1"/>
  <c r="T444" i="1"/>
  <c r="T441" i="1"/>
  <c r="T436" i="1"/>
  <c r="T433" i="1"/>
  <c r="T428" i="1"/>
  <c r="T425" i="1"/>
  <c r="T420" i="1"/>
  <c r="T417" i="1"/>
  <c r="T414" i="1"/>
  <c r="T410" i="1"/>
  <c r="T406" i="1"/>
  <c r="T402" i="1"/>
  <c r="T398" i="1"/>
  <c r="T394" i="1"/>
  <c r="T390" i="1"/>
  <c r="T386" i="1"/>
  <c r="T382" i="1"/>
  <c r="T378" i="1"/>
  <c r="T374" i="1"/>
  <c r="T370" i="1"/>
  <c r="T366" i="1"/>
  <c r="T362" i="1"/>
  <c r="T358" i="1"/>
  <c r="T354" i="1"/>
  <c r="T350" i="1"/>
  <c r="T346" i="1"/>
  <c r="T342" i="1"/>
  <c r="T338" i="1"/>
  <c r="T334" i="1"/>
  <c r="T330" i="1"/>
  <c r="T326" i="1"/>
  <c r="T322" i="1"/>
  <c r="T318" i="1"/>
  <c r="T314" i="1"/>
  <c r="T310" i="1"/>
  <c r="T306" i="1"/>
  <c r="T302" i="1"/>
  <c r="T298" i="1"/>
  <c r="T294" i="1"/>
  <c r="T458" i="1"/>
  <c r="T450" i="1"/>
  <c r="T442" i="1"/>
  <c r="T434" i="1"/>
  <c r="T426" i="1"/>
  <c r="T418" i="1"/>
  <c r="T415" i="1"/>
  <c r="T411" i="1"/>
  <c r="T407" i="1"/>
  <c r="T403" i="1"/>
  <c r="T399" i="1"/>
  <c r="T395" i="1"/>
  <c r="T391" i="1"/>
  <c r="T387" i="1"/>
  <c r="T383" i="1"/>
  <c r="T379" i="1"/>
  <c r="T375" i="1"/>
  <c r="T371" i="1"/>
  <c r="T367" i="1"/>
  <c r="T363" i="1"/>
  <c r="T359" i="1"/>
  <c r="T355" i="1"/>
  <c r="T351" i="1"/>
  <c r="T347" i="1"/>
  <c r="T343" i="1"/>
  <c r="T339" i="1"/>
  <c r="T335" i="1"/>
  <c r="T331" i="1"/>
  <c r="T327" i="1"/>
  <c r="T323" i="1"/>
  <c r="T319" i="1"/>
  <c r="T315" i="1"/>
  <c r="T311" i="1"/>
  <c r="T307" i="1"/>
  <c r="T303" i="1"/>
  <c r="T299" i="1"/>
  <c r="T295" i="1"/>
  <c r="T291" i="1"/>
  <c r="T287" i="1"/>
  <c r="T283" i="1"/>
  <c r="T279" i="1"/>
  <c r="T275" i="1"/>
  <c r="T271" i="1"/>
  <c r="T267" i="1"/>
  <c r="T265" i="1"/>
  <c r="T263" i="1"/>
  <c r="T261" i="1"/>
  <c r="T259" i="1"/>
  <c r="T257" i="1"/>
  <c r="T254" i="1"/>
  <c r="T250" i="1"/>
  <c r="T246" i="1"/>
  <c r="T242" i="1"/>
  <c r="T238" i="1"/>
  <c r="T456" i="1"/>
  <c r="T448" i="1"/>
  <c r="T440" i="1"/>
  <c r="T432" i="1"/>
  <c r="T424" i="1"/>
  <c r="T416" i="1"/>
  <c r="T408" i="1"/>
  <c r="T400" i="1"/>
  <c r="T392" i="1"/>
  <c r="T384" i="1"/>
  <c r="T376" i="1"/>
  <c r="T368" i="1"/>
  <c r="T360" i="1"/>
  <c r="T352" i="1"/>
  <c r="T344" i="1"/>
  <c r="T336" i="1"/>
  <c r="T328" i="1"/>
  <c r="T320" i="1"/>
  <c r="T312" i="1"/>
  <c r="T304" i="1"/>
  <c r="T296" i="1"/>
  <c r="T232" i="1"/>
  <c r="T228" i="1"/>
  <c r="T224" i="1"/>
  <c r="T220" i="1"/>
  <c r="T216" i="1"/>
  <c r="T212" i="1"/>
  <c r="T208" i="1"/>
  <c r="T204" i="1"/>
  <c r="T200" i="1"/>
  <c r="T196" i="1"/>
  <c r="T192" i="1"/>
  <c r="T188" i="1"/>
  <c r="T184" i="1"/>
  <c r="T180" i="1"/>
  <c r="T176" i="1"/>
  <c r="T172" i="1"/>
  <c r="T168" i="1"/>
  <c r="T164" i="1"/>
  <c r="T160" i="1"/>
  <c r="T156" i="1"/>
  <c r="T152" i="1"/>
  <c r="T148" i="1"/>
  <c r="T144" i="1"/>
  <c r="T140" i="1"/>
  <c r="T136" i="1"/>
  <c r="T132" i="1"/>
  <c r="T128" i="1"/>
  <c r="T124" i="1"/>
  <c r="T453" i="1"/>
  <c r="T445" i="1"/>
  <c r="T437" i="1"/>
  <c r="T429" i="1"/>
  <c r="T421" i="1"/>
  <c r="T290" i="1"/>
  <c r="T288" i="1"/>
  <c r="T286" i="1"/>
  <c r="T284" i="1"/>
  <c r="T282" i="1"/>
  <c r="T280" i="1"/>
  <c r="T278" i="1"/>
  <c r="T276" i="1"/>
  <c r="T274" i="1"/>
  <c r="T272" i="1"/>
  <c r="T270" i="1"/>
  <c r="T268" i="1"/>
  <c r="T255" i="1"/>
  <c r="T253" i="1"/>
  <c r="T251" i="1"/>
  <c r="T249" i="1"/>
  <c r="T247" i="1"/>
  <c r="T245" i="1"/>
  <c r="T243" i="1"/>
  <c r="T241" i="1"/>
  <c r="T239" i="1"/>
  <c r="T237" i="1"/>
  <c r="T235" i="1"/>
  <c r="T231" i="1"/>
  <c r="T227" i="1"/>
  <c r="T223" i="1"/>
  <c r="T219" i="1"/>
  <c r="T215" i="1"/>
  <c r="T211" i="1"/>
  <c r="T207" i="1"/>
  <c r="T203" i="1"/>
  <c r="T201" i="1"/>
  <c r="T197" i="1"/>
  <c r="T193" i="1"/>
  <c r="T189" i="1"/>
  <c r="T185" i="1"/>
  <c r="T181" i="1"/>
  <c r="T177" i="1"/>
  <c r="T173" i="1"/>
  <c r="T169" i="1"/>
  <c r="T165" i="1"/>
  <c r="T161" i="1"/>
  <c r="T157" i="1"/>
  <c r="T153" i="1"/>
  <c r="T149" i="1"/>
  <c r="T145" i="1"/>
  <c r="T141" i="1"/>
  <c r="T137" i="1"/>
  <c r="T133" i="1"/>
  <c r="T129" i="1"/>
  <c r="T125" i="1"/>
  <c r="T121" i="1"/>
  <c r="T117" i="1"/>
  <c r="T113" i="1"/>
  <c r="T412" i="1"/>
  <c r="T396" i="1"/>
  <c r="T380" i="1"/>
  <c r="T364" i="1"/>
  <c r="T348" i="1"/>
  <c r="T332" i="1"/>
  <c r="T316" i="1"/>
  <c r="T300" i="1"/>
  <c r="T230" i="1"/>
  <c r="T229" i="1"/>
  <c r="T222" i="1"/>
  <c r="T221" i="1"/>
  <c r="T214" i="1"/>
  <c r="T213" i="1"/>
  <c r="T198" i="1"/>
  <c r="T187" i="1"/>
  <c r="T162" i="1"/>
  <c r="T151" i="1"/>
  <c r="T143" i="1"/>
  <c r="T142" i="1"/>
  <c r="T127" i="1"/>
  <c r="T120" i="1"/>
  <c r="T115" i="1"/>
  <c r="T108" i="1"/>
  <c r="T104" i="1"/>
  <c r="T100" i="1"/>
  <c r="T96" i="1"/>
  <c r="T92" i="1"/>
  <c r="T88" i="1"/>
  <c r="T84" i="1"/>
  <c r="T80" i="1"/>
  <c r="T76" i="1"/>
  <c r="T72" i="1"/>
  <c r="T68" i="1"/>
  <c r="T64" i="1"/>
  <c r="T60" i="1"/>
  <c r="T56" i="1"/>
  <c r="T52" i="1"/>
  <c r="T48" i="1"/>
  <c r="T44" i="1"/>
  <c r="T40" i="1"/>
  <c r="T36" i="1"/>
  <c r="T234" i="1"/>
  <c r="T233" i="1"/>
  <c r="T206" i="1"/>
  <c r="T205" i="1"/>
  <c r="T195" i="1"/>
  <c r="T191" i="1"/>
  <c r="T190" i="1"/>
  <c r="T186" i="1"/>
  <c r="T155" i="1"/>
  <c r="T150" i="1"/>
  <c r="T131" i="1"/>
  <c r="T126" i="1"/>
  <c r="T122" i="1"/>
  <c r="T112" i="1"/>
  <c r="T109" i="1"/>
  <c r="T105" i="1"/>
  <c r="T101" i="1"/>
  <c r="T97" i="1"/>
  <c r="T93" i="1"/>
  <c r="T89" i="1"/>
  <c r="T85" i="1"/>
  <c r="T81" i="1"/>
  <c r="T77" i="1"/>
  <c r="T73" i="1"/>
  <c r="T69" i="1"/>
  <c r="T65" i="1"/>
  <c r="T61" i="1"/>
  <c r="T57" i="1"/>
  <c r="T53" i="1"/>
  <c r="T49" i="1"/>
  <c r="T45" i="1"/>
  <c r="T41" i="1"/>
  <c r="T37" i="1"/>
  <c r="T33" i="1"/>
  <c r="T29" i="1"/>
  <c r="T25" i="1"/>
  <c r="T21" i="1"/>
  <c r="T17" i="1"/>
  <c r="T13" i="1"/>
  <c r="T9" i="1"/>
  <c r="T404" i="1"/>
  <c r="T388" i="1"/>
  <c r="T372" i="1"/>
  <c r="T356" i="1"/>
  <c r="T340" i="1"/>
  <c r="T324" i="1"/>
  <c r="T308" i="1"/>
  <c r="T292" i="1"/>
  <c r="T226" i="1"/>
  <c r="T225" i="1"/>
  <c r="T218" i="1"/>
  <c r="T217" i="1"/>
  <c r="T202" i="1"/>
  <c r="T194" i="1"/>
  <c r="T179" i="1"/>
  <c r="T175" i="1"/>
  <c r="T171" i="1"/>
  <c r="T167" i="1"/>
  <c r="T166" i="1"/>
  <c r="T154" i="1"/>
  <c r="T147" i="1"/>
  <c r="T139" i="1"/>
  <c r="T135" i="1"/>
  <c r="T130" i="1"/>
  <c r="T119" i="1"/>
  <c r="T116" i="1"/>
  <c r="T114" i="1"/>
  <c r="T110" i="1"/>
  <c r="T106" i="1"/>
  <c r="AP7" i="1"/>
  <c r="T10" i="1"/>
  <c r="AO13" i="1"/>
  <c r="T15" i="1"/>
  <c r="AO17" i="1"/>
  <c r="T19" i="1"/>
  <c r="AM19" i="1"/>
  <c r="AB22" i="1"/>
  <c r="AO23" i="1"/>
  <c r="AO24" i="1"/>
  <c r="AB25" i="1"/>
  <c r="T26" i="1"/>
  <c r="AB27" i="1"/>
  <c r="AO29" i="1"/>
  <c r="T31" i="1"/>
  <c r="AB34" i="1"/>
  <c r="T39" i="1"/>
  <c r="AO39" i="1"/>
  <c r="AO40" i="1"/>
  <c r="AB41" i="1"/>
  <c r="T50" i="1"/>
  <c r="T51" i="1"/>
  <c r="AO51" i="1"/>
  <c r="T54" i="1"/>
  <c r="T55" i="1"/>
  <c r="AO55" i="1"/>
  <c r="AO56" i="1"/>
  <c r="AB57" i="1"/>
  <c r="AB74" i="1"/>
  <c r="T78" i="1"/>
  <c r="AM79" i="1"/>
  <c r="T90" i="1"/>
  <c r="T95" i="1"/>
  <c r="AO95" i="1"/>
  <c r="AO96" i="1"/>
  <c r="T99" i="1"/>
  <c r="AO99" i="1"/>
  <c r="AO100" i="1"/>
  <c r="AB101" i="1"/>
  <c r="AP105" i="1"/>
  <c r="AO108" i="1"/>
  <c r="AO121" i="1"/>
  <c r="T123" i="1"/>
  <c r="AP129" i="1"/>
  <c r="AB161" i="1"/>
  <c r="T170" i="1"/>
  <c r="T174" i="1"/>
  <c r="T183" i="1"/>
  <c r="AO183" i="1"/>
  <c r="AO184" i="1"/>
  <c r="AO196" i="1"/>
  <c r="T199" i="1"/>
  <c r="AO199" i="1"/>
  <c r="T236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T6" i="1"/>
  <c r="T8" i="1"/>
  <c r="AB9" i="1"/>
  <c r="AL9" i="1"/>
  <c r="AL2" i="1" s="1"/>
  <c r="T11" i="1"/>
  <c r="AM11" i="1"/>
  <c r="AP13" i="1"/>
  <c r="AB14" i="1"/>
  <c r="AO15" i="1"/>
  <c r="AP17" i="1"/>
  <c r="AB18" i="1"/>
  <c r="AO19" i="1"/>
  <c r="AO20" i="1"/>
  <c r="AB21" i="1"/>
  <c r="T22" i="1"/>
  <c r="T24" i="1"/>
  <c r="AJ24" i="1"/>
  <c r="AJ4" i="1" s="1"/>
  <c r="AP24" i="1"/>
  <c r="T27" i="1"/>
  <c r="AP29" i="1"/>
  <c r="AB30" i="1"/>
  <c r="AO31" i="1"/>
  <c r="AO32" i="1"/>
  <c r="AB33" i="1"/>
  <c r="T34" i="1"/>
  <c r="AP34" i="1"/>
  <c r="AO36" i="1"/>
  <c r="AB37" i="1"/>
  <c r="AP40" i="1"/>
  <c r="AP41" i="1"/>
  <c r="AB42" i="1"/>
  <c r="AP45" i="1"/>
  <c r="AB46" i="1"/>
  <c r="AO48" i="1"/>
  <c r="AB49" i="1"/>
  <c r="AP56" i="1"/>
  <c r="AP61" i="1"/>
  <c r="AB62" i="1"/>
  <c r="AP65" i="1"/>
  <c r="AB66" i="1"/>
  <c r="AM67" i="1"/>
  <c r="AO68" i="1"/>
  <c r="AB69" i="1"/>
  <c r="T74" i="1"/>
  <c r="T75" i="1"/>
  <c r="AO75" i="1"/>
  <c r="AO76" i="1"/>
  <c r="AB77" i="1"/>
  <c r="T79" i="1"/>
  <c r="AO79" i="1"/>
  <c r="AO80" i="1"/>
  <c r="AB81" i="1"/>
  <c r="AO84" i="1"/>
  <c r="AB85" i="1"/>
  <c r="AO88" i="1"/>
  <c r="AB89" i="1"/>
  <c r="T91" i="1"/>
  <c r="AO91" i="1"/>
  <c r="AO92" i="1"/>
  <c r="AB93" i="1"/>
  <c r="AP96" i="1"/>
  <c r="AP100" i="1"/>
  <c r="AP101" i="1"/>
  <c r="AB102" i="1"/>
  <c r="T103" i="1"/>
  <c r="AO104" i="1"/>
  <c r="T107" i="1"/>
  <c r="AJ118" i="1"/>
  <c r="AM118" i="1"/>
  <c r="AP120" i="1"/>
  <c r="T146" i="1"/>
  <c r="AB149" i="1"/>
  <c r="T159" i="1"/>
  <c r="AO159" i="1"/>
  <c r="AO160" i="1"/>
  <c r="T163" i="1"/>
  <c r="AO163" i="1"/>
  <c r="T178" i="1"/>
  <c r="AJ182" i="1"/>
  <c r="AM182" i="1"/>
  <c r="AB202" i="1"/>
  <c r="AB275" i="1"/>
  <c r="S4" i="1"/>
  <c r="AP6" i="1"/>
  <c r="AP8" i="1"/>
  <c r="AO9" i="1"/>
  <c r="AO11" i="1"/>
  <c r="AO12" i="1"/>
  <c r="AB13" i="1"/>
  <c r="T14" i="1"/>
  <c r="T16" i="1"/>
  <c r="T18" i="1"/>
  <c r="T20" i="1"/>
  <c r="AP20" i="1"/>
  <c r="AP22" i="1"/>
  <c r="AB23" i="1"/>
  <c r="AO25" i="1"/>
  <c r="AO27" i="1"/>
  <c r="T30" i="1"/>
  <c r="T32" i="1"/>
  <c r="AP32" i="1"/>
  <c r="T35" i="1"/>
  <c r="AO35" i="1"/>
  <c r="AP36" i="1"/>
  <c r="AP37" i="1"/>
  <c r="AB38" i="1"/>
  <c r="T42" i="1"/>
  <c r="T46" i="1"/>
  <c r="AM47" i="1"/>
  <c r="AP48" i="1"/>
  <c r="AO52" i="1"/>
  <c r="AB53" i="1"/>
  <c r="AP57" i="1"/>
  <c r="AB58" i="1"/>
  <c r="T62" i="1"/>
  <c r="T66" i="1"/>
  <c r="T67" i="1"/>
  <c r="AO67" i="1"/>
  <c r="AP68" i="1"/>
  <c r="AP69" i="1"/>
  <c r="AB70" i="1"/>
  <c r="AO72" i="1"/>
  <c r="AB73" i="1"/>
  <c r="AP76" i="1"/>
  <c r="AP80" i="1"/>
  <c r="AP81" i="1"/>
  <c r="AB82" i="1"/>
  <c r="AP84" i="1"/>
  <c r="AP85" i="1"/>
  <c r="AB86" i="1"/>
  <c r="AP88" i="1"/>
  <c r="AP92" i="1"/>
  <c r="AP93" i="1"/>
  <c r="AB94" i="1"/>
  <c r="AP97" i="1"/>
  <c r="AB98" i="1"/>
  <c r="T102" i="1"/>
  <c r="AB110" i="1"/>
  <c r="AB114" i="1"/>
  <c r="AO115" i="1"/>
  <c r="T118" i="1"/>
  <c r="AB119" i="1"/>
  <c r="AP124" i="1"/>
  <c r="T134" i="1"/>
  <c r="AJ158" i="1"/>
  <c r="AM158" i="1"/>
  <c r="AB166" i="1"/>
  <c r="T182" i="1"/>
  <c r="AB194" i="1"/>
  <c r="AP201" i="1"/>
  <c r="AB218" i="1"/>
  <c r="AB240" i="1"/>
  <c r="AB283" i="1"/>
  <c r="AB464" i="1"/>
  <c r="AB461" i="1"/>
  <c r="AB466" i="1"/>
  <c r="AB463" i="1"/>
  <c r="AB465" i="1"/>
  <c r="AB462" i="1"/>
  <c r="AB460" i="1"/>
  <c r="AB456" i="1"/>
  <c r="AB452" i="1"/>
  <c r="AB448" i="1"/>
  <c r="AB444" i="1"/>
  <c r="AB440" i="1"/>
  <c r="AB436" i="1"/>
  <c r="AB432" i="1"/>
  <c r="AB428" i="1"/>
  <c r="AB424" i="1"/>
  <c r="AB420" i="1"/>
  <c r="AB416" i="1"/>
  <c r="AB457" i="1"/>
  <c r="AB449" i="1"/>
  <c r="AB441" i="1"/>
  <c r="AB433" i="1"/>
  <c r="AB425" i="1"/>
  <c r="AB417" i="1"/>
  <c r="AB414" i="1"/>
  <c r="AB410" i="1"/>
  <c r="AB406" i="1"/>
  <c r="AB402" i="1"/>
  <c r="AB398" i="1"/>
  <c r="AB394" i="1"/>
  <c r="AB390" i="1"/>
  <c r="AB386" i="1"/>
  <c r="AB382" i="1"/>
  <c r="AB378" i="1"/>
  <c r="AB374" i="1"/>
  <c r="AB370" i="1"/>
  <c r="AB366" i="1"/>
  <c r="AB362" i="1"/>
  <c r="AB358" i="1"/>
  <c r="AB354" i="1"/>
  <c r="AB350" i="1"/>
  <c r="AB346" i="1"/>
  <c r="AB342" i="1"/>
  <c r="AB338" i="1"/>
  <c r="AB334" i="1"/>
  <c r="AB330" i="1"/>
  <c r="AB326" i="1"/>
  <c r="AB322" i="1"/>
  <c r="AB318" i="1"/>
  <c r="AB314" i="1"/>
  <c r="AB310" i="1"/>
  <c r="AB306" i="1"/>
  <c r="AB302" i="1"/>
  <c r="AB298" i="1"/>
  <c r="AB294" i="1"/>
  <c r="AB290" i="1"/>
  <c r="AB286" i="1"/>
  <c r="AB282" i="1"/>
  <c r="AB278" i="1"/>
  <c r="AB274" i="1"/>
  <c r="AB270" i="1"/>
  <c r="AB253" i="1"/>
  <c r="AB249" i="1"/>
  <c r="AB245" i="1"/>
  <c r="AB241" i="1"/>
  <c r="AB237" i="1"/>
  <c r="AB235" i="1"/>
  <c r="AB458" i="1"/>
  <c r="AB455" i="1"/>
  <c r="AB450" i="1"/>
  <c r="AB447" i="1"/>
  <c r="AB442" i="1"/>
  <c r="AB439" i="1"/>
  <c r="AB434" i="1"/>
  <c r="AB431" i="1"/>
  <c r="AB426" i="1"/>
  <c r="AB423" i="1"/>
  <c r="AB418" i="1"/>
  <c r="AB415" i="1"/>
  <c r="AB411" i="1"/>
  <c r="AB407" i="1"/>
  <c r="AB403" i="1"/>
  <c r="AB399" i="1"/>
  <c r="AB395" i="1"/>
  <c r="AB391" i="1"/>
  <c r="AB387" i="1"/>
  <c r="AB383" i="1"/>
  <c r="AB379" i="1"/>
  <c r="AB375" i="1"/>
  <c r="AB371" i="1"/>
  <c r="AB367" i="1"/>
  <c r="AB363" i="1"/>
  <c r="AB359" i="1"/>
  <c r="AB355" i="1"/>
  <c r="AB351" i="1"/>
  <c r="AB347" i="1"/>
  <c r="AB343" i="1"/>
  <c r="AB339" i="1"/>
  <c r="AB335" i="1"/>
  <c r="AB331" i="1"/>
  <c r="AB327" i="1"/>
  <c r="AB323" i="1"/>
  <c r="AB319" i="1"/>
  <c r="AB315" i="1"/>
  <c r="AB311" i="1"/>
  <c r="AB307" i="1"/>
  <c r="AB303" i="1"/>
  <c r="AB299" i="1"/>
  <c r="AB295" i="1"/>
  <c r="AB291" i="1"/>
  <c r="AB453" i="1"/>
  <c r="AB445" i="1"/>
  <c r="AB437" i="1"/>
  <c r="AB429" i="1"/>
  <c r="AB421" i="1"/>
  <c r="AB412" i="1"/>
  <c r="AB408" i="1"/>
  <c r="AB404" i="1"/>
  <c r="AB400" i="1"/>
  <c r="AB396" i="1"/>
  <c r="AB392" i="1"/>
  <c r="AB388" i="1"/>
  <c r="AB384" i="1"/>
  <c r="AB380" i="1"/>
  <c r="AB376" i="1"/>
  <c r="AB372" i="1"/>
  <c r="AB368" i="1"/>
  <c r="AB364" i="1"/>
  <c r="AB360" i="1"/>
  <c r="AB356" i="1"/>
  <c r="AB352" i="1"/>
  <c r="AB348" i="1"/>
  <c r="AB344" i="1"/>
  <c r="AB340" i="1"/>
  <c r="AB336" i="1"/>
  <c r="AB332" i="1"/>
  <c r="AB328" i="1"/>
  <c r="AB324" i="1"/>
  <c r="AB320" i="1"/>
  <c r="AB316" i="1"/>
  <c r="AB312" i="1"/>
  <c r="AB308" i="1"/>
  <c r="AB304" i="1"/>
  <c r="AB300" i="1"/>
  <c r="AB296" i="1"/>
  <c r="AB292" i="1"/>
  <c r="AB288" i="1"/>
  <c r="AB284" i="1"/>
  <c r="AB280" i="1"/>
  <c r="AB276" i="1"/>
  <c r="AB272" i="1"/>
  <c r="AB268" i="1"/>
  <c r="AB255" i="1"/>
  <c r="AB251" i="1"/>
  <c r="AB247" i="1"/>
  <c r="AB243" i="1"/>
  <c r="AB239" i="1"/>
  <c r="AB459" i="1"/>
  <c r="AB451" i="1"/>
  <c r="AB443" i="1"/>
  <c r="AB435" i="1"/>
  <c r="AB427" i="1"/>
  <c r="AB419" i="1"/>
  <c r="AB413" i="1"/>
  <c r="AB405" i="1"/>
  <c r="AB397" i="1"/>
  <c r="AB389" i="1"/>
  <c r="AB381" i="1"/>
  <c r="AB373" i="1"/>
  <c r="AB365" i="1"/>
  <c r="AB357" i="1"/>
  <c r="AB349" i="1"/>
  <c r="AB341" i="1"/>
  <c r="AB333" i="1"/>
  <c r="AB325" i="1"/>
  <c r="AB317" i="1"/>
  <c r="AB309" i="1"/>
  <c r="AB301" i="1"/>
  <c r="AB293" i="1"/>
  <c r="AB233" i="1"/>
  <c r="AB229" i="1"/>
  <c r="AB225" i="1"/>
  <c r="AB221" i="1"/>
  <c r="AB217" i="1"/>
  <c r="AB213" i="1"/>
  <c r="AB209" i="1"/>
  <c r="AB205" i="1"/>
  <c r="AB199" i="1"/>
  <c r="AB195" i="1"/>
  <c r="AB191" i="1"/>
  <c r="AB187" i="1"/>
  <c r="AB183" i="1"/>
  <c r="AB179" i="1"/>
  <c r="AB175" i="1"/>
  <c r="AB171" i="1"/>
  <c r="AB167" i="1"/>
  <c r="AB163" i="1"/>
  <c r="AB159" i="1"/>
  <c r="AB155" i="1"/>
  <c r="AB151" i="1"/>
  <c r="AB147" i="1"/>
  <c r="AB143" i="1"/>
  <c r="AB139" i="1"/>
  <c r="AB135" i="1"/>
  <c r="AB131" i="1"/>
  <c r="AB127" i="1"/>
  <c r="AB123" i="1"/>
  <c r="AB232" i="1"/>
  <c r="AB228" i="1"/>
  <c r="AB224" i="1"/>
  <c r="AB220" i="1"/>
  <c r="AB216" i="1"/>
  <c r="AB212" i="1"/>
  <c r="AB208" i="1"/>
  <c r="AB204" i="1"/>
  <c r="AB200" i="1"/>
  <c r="AB196" i="1"/>
  <c r="AB192" i="1"/>
  <c r="AB188" i="1"/>
  <c r="AB184" i="1"/>
  <c r="AB180" i="1"/>
  <c r="AB176" i="1"/>
  <c r="AB172" i="1"/>
  <c r="AB168" i="1"/>
  <c r="AB164" i="1"/>
  <c r="AB160" i="1"/>
  <c r="AB156" i="1"/>
  <c r="AB152" i="1"/>
  <c r="AB148" i="1"/>
  <c r="AB144" i="1"/>
  <c r="AB140" i="1"/>
  <c r="AB136" i="1"/>
  <c r="AB132" i="1"/>
  <c r="AB128" i="1"/>
  <c r="AB124" i="1"/>
  <c r="AB120" i="1"/>
  <c r="AB116" i="1"/>
  <c r="AB112" i="1"/>
  <c r="AB430" i="1"/>
  <c r="AB409" i="1"/>
  <c r="AB393" i="1"/>
  <c r="AB377" i="1"/>
  <c r="AB361" i="1"/>
  <c r="AB345" i="1"/>
  <c r="AB329" i="1"/>
  <c r="AB313" i="1"/>
  <c r="AB297" i="1"/>
  <c r="AB285" i="1"/>
  <c r="AB277" i="1"/>
  <c r="AB269" i="1"/>
  <c r="AB250" i="1"/>
  <c r="AB242" i="1"/>
  <c r="AB236" i="1"/>
  <c r="AB219" i="1"/>
  <c r="AB210" i="1"/>
  <c r="AB203" i="1"/>
  <c r="AB201" i="1"/>
  <c r="AB189" i="1"/>
  <c r="AB182" i="1"/>
  <c r="AB178" i="1"/>
  <c r="AB174" i="1"/>
  <c r="AB170" i="1"/>
  <c r="AB165" i="1"/>
  <c r="AB158" i="1"/>
  <c r="AB146" i="1"/>
  <c r="AB138" i="1"/>
  <c r="AB134" i="1"/>
  <c r="AB125" i="1"/>
  <c r="AB121" i="1"/>
  <c r="AB118" i="1"/>
  <c r="AB111" i="1"/>
  <c r="AB107" i="1"/>
  <c r="AB103" i="1"/>
  <c r="AB99" i="1"/>
  <c r="AB95" i="1"/>
  <c r="AB91" i="1"/>
  <c r="AB87" i="1"/>
  <c r="AB83" i="1"/>
  <c r="AB79" i="1"/>
  <c r="AB75" i="1"/>
  <c r="AB71" i="1"/>
  <c r="AB67" i="1"/>
  <c r="AB63" i="1"/>
  <c r="AB59" i="1"/>
  <c r="AB55" i="1"/>
  <c r="AB51" i="1"/>
  <c r="AB47" i="1"/>
  <c r="AB43" i="1"/>
  <c r="AB39" i="1"/>
  <c r="AB35" i="1"/>
  <c r="AB454" i="1"/>
  <c r="AB422" i="1"/>
  <c r="AB287" i="1"/>
  <c r="AB279" i="1"/>
  <c r="AB271" i="1"/>
  <c r="AB252" i="1"/>
  <c r="AB244" i="1"/>
  <c r="AB230" i="1"/>
  <c r="AB222" i="1"/>
  <c r="AB215" i="1"/>
  <c r="AB214" i="1"/>
  <c r="AB211" i="1"/>
  <c r="AB198" i="1"/>
  <c r="AB193" i="1"/>
  <c r="AB162" i="1"/>
  <c r="AB157" i="1"/>
  <c r="AB153" i="1"/>
  <c r="AB142" i="1"/>
  <c r="AB133" i="1"/>
  <c r="AB129" i="1"/>
  <c r="AB115" i="1"/>
  <c r="AB113" i="1"/>
  <c r="AB108" i="1"/>
  <c r="AB104" i="1"/>
  <c r="AB100" i="1"/>
  <c r="AB96" i="1"/>
  <c r="AB92" i="1"/>
  <c r="AB88" i="1"/>
  <c r="AB84" i="1"/>
  <c r="AB80" i="1"/>
  <c r="AB76" i="1"/>
  <c r="AB72" i="1"/>
  <c r="AB68" i="1"/>
  <c r="AB64" i="1"/>
  <c r="AB60" i="1"/>
  <c r="AB56" i="1"/>
  <c r="AB52" i="1"/>
  <c r="AB48" i="1"/>
  <c r="AB44" i="1"/>
  <c r="AB40" i="1"/>
  <c r="AB36" i="1"/>
  <c r="AB32" i="1"/>
  <c r="AB28" i="1"/>
  <c r="AB24" i="1"/>
  <c r="AB20" i="1"/>
  <c r="AB16" i="1"/>
  <c r="AB12" i="1"/>
  <c r="AB8" i="1"/>
  <c r="AB446" i="1"/>
  <c r="AB401" i="1"/>
  <c r="AB385" i="1"/>
  <c r="AB369" i="1"/>
  <c r="AB353" i="1"/>
  <c r="AB337" i="1"/>
  <c r="AB321" i="1"/>
  <c r="AB305" i="1"/>
  <c r="AB289" i="1"/>
  <c r="AB281" i="1"/>
  <c r="AB273" i="1"/>
  <c r="AB254" i="1"/>
  <c r="AB246" i="1"/>
  <c r="AB238" i="1"/>
  <c r="AB234" i="1"/>
  <c r="AB231" i="1"/>
  <c r="AB223" i="1"/>
  <c r="AB206" i="1"/>
  <c r="AB190" i="1"/>
  <c r="AB186" i="1"/>
  <c r="AB181" i="1"/>
  <c r="AB177" i="1"/>
  <c r="AB173" i="1"/>
  <c r="AB169" i="1"/>
  <c r="AB150" i="1"/>
  <c r="AB145" i="1"/>
  <c r="AB141" i="1"/>
  <c r="AB137" i="1"/>
  <c r="AB126" i="1"/>
  <c r="AB122" i="1"/>
  <c r="AB117" i="1"/>
  <c r="AB109" i="1"/>
  <c r="AB105" i="1"/>
  <c r="AO201" i="1"/>
  <c r="AO197" i="1"/>
  <c r="AO193" i="1"/>
  <c r="AO189" i="1"/>
  <c r="AO185" i="1"/>
  <c r="AO181" i="1"/>
  <c r="AO177" i="1"/>
  <c r="AO173" i="1"/>
  <c r="AO169" i="1"/>
  <c r="AO165" i="1"/>
  <c r="AO161" i="1"/>
  <c r="AO157" i="1"/>
  <c r="AO153" i="1"/>
  <c r="AO149" i="1"/>
  <c r="AO145" i="1"/>
  <c r="AO141" i="1"/>
  <c r="AO137" i="1"/>
  <c r="AO133" i="1"/>
  <c r="AO129" i="1"/>
  <c r="AO125" i="1"/>
  <c r="AO198" i="1"/>
  <c r="AO194" i="1"/>
  <c r="AO190" i="1"/>
  <c r="AO186" i="1"/>
  <c r="AO182" i="1"/>
  <c r="AO178" i="1"/>
  <c r="AO174" i="1"/>
  <c r="AO170" i="1"/>
  <c r="AO166" i="1"/>
  <c r="AO162" i="1"/>
  <c r="AO158" i="1"/>
  <c r="AO154" i="1"/>
  <c r="AO150" i="1"/>
  <c r="AO146" i="1"/>
  <c r="AO142" i="1"/>
  <c r="AO138" i="1"/>
  <c r="AO134" i="1"/>
  <c r="AO130" i="1"/>
  <c r="AO126" i="1"/>
  <c r="AO122" i="1"/>
  <c r="AO118" i="1"/>
  <c r="AO114" i="1"/>
  <c r="AO200" i="1"/>
  <c r="AO188" i="1"/>
  <c r="AO187" i="1"/>
  <c r="AO164" i="1"/>
  <c r="AO151" i="1"/>
  <c r="AO143" i="1"/>
  <c r="AO127" i="1"/>
  <c r="AO124" i="1"/>
  <c r="AO120" i="1"/>
  <c r="AO113" i="1"/>
  <c r="AO109" i="1"/>
  <c r="AO105" i="1"/>
  <c r="AO101" i="1"/>
  <c r="AO97" i="1"/>
  <c r="AO93" i="1"/>
  <c r="AO89" i="1"/>
  <c r="AO85" i="1"/>
  <c r="AO81" i="1"/>
  <c r="AO77" i="1"/>
  <c r="AO73" i="1"/>
  <c r="AO69" i="1"/>
  <c r="AO65" i="1"/>
  <c r="AO61" i="1"/>
  <c r="AO57" i="1"/>
  <c r="AO53" i="1"/>
  <c r="AO49" i="1"/>
  <c r="AO45" i="1"/>
  <c r="AO41" i="1"/>
  <c r="AO37" i="1"/>
  <c r="AO195" i="1"/>
  <c r="AO192" i="1"/>
  <c r="AO191" i="1"/>
  <c r="AO156" i="1"/>
  <c r="AO155" i="1"/>
  <c r="AO152" i="1"/>
  <c r="AO132" i="1"/>
  <c r="AO131" i="1"/>
  <c r="AO128" i="1"/>
  <c r="AO119" i="1"/>
  <c r="AO117" i="1"/>
  <c r="AO112" i="1"/>
  <c r="AO110" i="1"/>
  <c r="AO106" i="1"/>
  <c r="AO102" i="1"/>
  <c r="AO98" i="1"/>
  <c r="AO94" i="1"/>
  <c r="AO90" i="1"/>
  <c r="AO86" i="1"/>
  <c r="AO82" i="1"/>
  <c r="AO78" i="1"/>
  <c r="AO74" i="1"/>
  <c r="AO70" i="1"/>
  <c r="AO66" i="1"/>
  <c r="AO62" i="1"/>
  <c r="AO58" i="1"/>
  <c r="AO54" i="1"/>
  <c r="AO50" i="1"/>
  <c r="AO46" i="1"/>
  <c r="AO42" i="1"/>
  <c r="AO38" i="1"/>
  <c r="AO34" i="1"/>
  <c r="AO30" i="1"/>
  <c r="AO26" i="1"/>
  <c r="AO22" i="1"/>
  <c r="AO18" i="1"/>
  <c r="AO14" i="1"/>
  <c r="AO10" i="1"/>
  <c r="AO6" i="1"/>
  <c r="AO180" i="1"/>
  <c r="AO179" i="1"/>
  <c r="AO176" i="1"/>
  <c r="AO175" i="1"/>
  <c r="AO172" i="1"/>
  <c r="AO171" i="1"/>
  <c r="AO168" i="1"/>
  <c r="AO167" i="1"/>
  <c r="AO147" i="1"/>
  <c r="AO144" i="1"/>
  <c r="AO140" i="1"/>
  <c r="AO139" i="1"/>
  <c r="AO136" i="1"/>
  <c r="AO135" i="1"/>
  <c r="AO116" i="1"/>
  <c r="AO111" i="1"/>
  <c r="AO107" i="1"/>
  <c r="AO103" i="1"/>
  <c r="T7" i="1"/>
  <c r="AP9" i="1"/>
  <c r="AB10" i="1"/>
  <c r="AM10" i="1"/>
  <c r="AM4" i="1" s="1"/>
  <c r="T12" i="1"/>
  <c r="AP12" i="1"/>
  <c r="AP14" i="1"/>
  <c r="AB15" i="1"/>
  <c r="AP16" i="1"/>
  <c r="AP18" i="1"/>
  <c r="AB19" i="1"/>
  <c r="AO21" i="1"/>
  <c r="T23" i="1"/>
  <c r="AP25" i="1"/>
  <c r="AB26" i="1"/>
  <c r="T28" i="1"/>
  <c r="AO28" i="1"/>
  <c r="AB29" i="1"/>
  <c r="AP30" i="1"/>
  <c r="AB31" i="1"/>
  <c r="AO33" i="1"/>
  <c r="T38" i="1"/>
  <c r="T43" i="1"/>
  <c r="AO43" i="1"/>
  <c r="AO44" i="1"/>
  <c r="AB45" i="1"/>
  <c r="T47" i="1"/>
  <c r="AO47" i="1"/>
  <c r="AP49" i="1"/>
  <c r="AB50" i="1"/>
  <c r="AP52" i="1"/>
  <c r="AP53" i="1"/>
  <c r="AB54" i="1"/>
  <c r="AM54" i="1"/>
  <c r="T58" i="1"/>
  <c r="T59" i="1"/>
  <c r="AO59" i="1"/>
  <c r="AO60" i="1"/>
  <c r="AB61" i="1"/>
  <c r="T63" i="1"/>
  <c r="AO63" i="1"/>
  <c r="AO64" i="1"/>
  <c r="AB65" i="1"/>
  <c r="T70" i="1"/>
  <c r="T71" i="1"/>
  <c r="AO71" i="1"/>
  <c r="AP72" i="1"/>
  <c r="AP77" i="1"/>
  <c r="AB78" i="1"/>
  <c r="T82" i="1"/>
  <c r="T83" i="1"/>
  <c r="AO83" i="1"/>
  <c r="T86" i="1"/>
  <c r="T87" i="1"/>
  <c r="AO87" i="1"/>
  <c r="AP89" i="1"/>
  <c r="AB90" i="1"/>
  <c r="T94" i="1"/>
  <c r="T98" i="1"/>
  <c r="AM103" i="1"/>
  <c r="AB106" i="1"/>
  <c r="AP109" i="1"/>
  <c r="T111" i="1"/>
  <c r="AP113" i="1"/>
  <c r="AP118" i="1"/>
  <c r="AO123" i="1"/>
  <c r="AB130" i="1"/>
  <c r="T138" i="1"/>
  <c r="AB154" i="1"/>
  <c r="T158" i="1"/>
  <c r="AP165" i="1"/>
  <c r="AB185" i="1"/>
  <c r="AP193" i="1"/>
  <c r="AB197" i="1"/>
  <c r="AP200" i="1"/>
  <c r="AB207" i="1"/>
  <c r="T209" i="1"/>
  <c r="T210" i="1"/>
  <c r="AB226" i="1"/>
  <c r="AB227" i="1"/>
  <c r="AB248" i="1"/>
  <c r="AM102" i="1"/>
  <c r="AM119" i="1"/>
  <c r="AM131" i="1"/>
  <c r="AM205" i="1"/>
  <c r="AM233" i="1"/>
  <c r="AM142" i="1"/>
  <c r="AM222" i="1"/>
  <c r="AM230" i="1"/>
  <c r="AE266" i="1"/>
  <c r="AE264" i="1"/>
  <c r="AE262" i="1"/>
  <c r="AE260" i="1"/>
  <c r="AE258" i="1"/>
  <c r="AE256" i="1"/>
  <c r="AE265" i="1"/>
  <c r="AE263" i="1"/>
  <c r="AE261" i="1"/>
  <c r="AE259" i="1"/>
  <c r="AE257" i="1"/>
  <c r="AP73" i="1" l="1"/>
  <c r="AP28" i="1"/>
  <c r="AP21" i="1"/>
  <c r="AP104" i="1"/>
  <c r="AP148" i="1"/>
  <c r="AP185" i="1"/>
  <c r="AP23" i="1"/>
  <c r="AP39" i="1"/>
  <c r="AP55" i="1"/>
  <c r="AP71" i="1"/>
  <c r="AP87" i="1"/>
  <c r="AP103" i="1"/>
  <c r="AP136" i="1"/>
  <c r="AP161" i="1"/>
  <c r="AP180" i="1"/>
  <c r="AP46" i="1"/>
  <c r="AP62" i="1"/>
  <c r="AP78" i="1"/>
  <c r="AP94" i="1"/>
  <c r="AP110" i="1"/>
  <c r="AP128" i="1"/>
  <c r="AP145" i="1"/>
  <c r="AP169" i="1"/>
  <c r="AP192" i="1"/>
  <c r="AP123" i="1"/>
  <c r="AP139" i="1"/>
  <c r="AP155" i="1"/>
  <c r="AP171" i="1"/>
  <c r="AP187" i="1"/>
  <c r="AP126" i="1"/>
  <c r="AP142" i="1"/>
  <c r="AP158" i="1"/>
  <c r="AP174" i="1"/>
  <c r="AP190" i="1"/>
  <c r="AP164" i="1"/>
  <c r="AP64" i="1"/>
  <c r="AP33" i="1"/>
  <c r="AP108" i="1"/>
  <c r="AP149" i="1"/>
  <c r="AP189" i="1"/>
  <c r="AP11" i="1"/>
  <c r="AP27" i="1"/>
  <c r="AP43" i="1"/>
  <c r="AP59" i="1"/>
  <c r="AP75" i="1"/>
  <c r="AP91" i="1"/>
  <c r="AP107" i="1"/>
  <c r="AP140" i="1"/>
  <c r="AP168" i="1"/>
  <c r="AP197" i="1"/>
  <c r="AP50" i="1"/>
  <c r="AP66" i="1"/>
  <c r="AP82" i="1"/>
  <c r="AP98" i="1"/>
  <c r="AP112" i="1"/>
  <c r="AP132" i="1"/>
  <c r="AP152" i="1"/>
  <c r="AP173" i="1"/>
  <c r="AP111" i="1"/>
  <c r="AP127" i="1"/>
  <c r="AP143" i="1"/>
  <c r="AP159" i="1"/>
  <c r="AP175" i="1"/>
  <c r="AP191" i="1"/>
  <c r="AP130" i="1"/>
  <c r="AP146" i="1"/>
  <c r="AP162" i="1"/>
  <c r="AP178" i="1"/>
  <c r="AP194" i="1"/>
  <c r="AP60" i="1"/>
  <c r="AP26" i="1"/>
  <c r="AP10" i="1"/>
  <c r="AP121" i="1"/>
  <c r="AP160" i="1"/>
  <c r="AP196" i="1"/>
  <c r="AP15" i="1"/>
  <c r="AP31" i="1"/>
  <c r="AP47" i="1"/>
  <c r="AP63" i="1"/>
  <c r="AP79" i="1"/>
  <c r="AP95" i="1"/>
  <c r="AP114" i="1"/>
  <c r="AP141" i="1"/>
  <c r="AP172" i="1"/>
  <c r="AP38" i="1"/>
  <c r="AP54" i="1"/>
  <c r="AP70" i="1"/>
  <c r="AP86" i="1"/>
  <c r="AP102" i="1"/>
  <c r="AP117" i="1"/>
  <c r="AP133" i="1"/>
  <c r="AP156" i="1"/>
  <c r="AP177" i="1"/>
  <c r="AP115" i="1"/>
  <c r="AP131" i="1"/>
  <c r="AP147" i="1"/>
  <c r="AP163" i="1"/>
  <c r="AP179" i="1"/>
  <c r="AP195" i="1"/>
  <c r="AP134" i="1"/>
  <c r="AP150" i="1"/>
  <c r="AP166" i="1"/>
  <c r="AP182" i="1"/>
  <c r="AP198" i="1"/>
  <c r="AP188" i="1"/>
  <c r="AP153" i="1"/>
  <c r="AP44" i="1"/>
  <c r="AP125" i="1"/>
  <c r="AP184" i="1"/>
  <c r="AL4" i="1"/>
  <c r="AP19" i="1"/>
  <c r="AP35" i="1"/>
  <c r="AP51" i="1"/>
  <c r="AP67" i="1"/>
  <c r="AP83" i="1"/>
  <c r="AP99" i="1"/>
  <c r="AP116" i="1"/>
  <c r="AP144" i="1"/>
  <c r="AP176" i="1"/>
  <c r="AP42" i="1"/>
  <c r="AP58" i="1"/>
  <c r="AP74" i="1"/>
  <c r="AP90" i="1"/>
  <c r="AP106" i="1"/>
  <c r="AP122" i="1"/>
  <c r="AP137" i="1"/>
  <c r="AP157" i="1"/>
  <c r="AP181" i="1"/>
  <c r="AP119" i="1"/>
  <c r="AP135" i="1"/>
  <c r="AP151" i="1"/>
  <c r="AP167" i="1"/>
  <c r="AP183" i="1"/>
  <c r="AP199" i="1"/>
  <c r="AP138" i="1"/>
  <c r="AP154" i="1"/>
  <c r="AP170" i="1"/>
  <c r="AP18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Owen May</author>
  </authors>
  <commentList>
    <comment ref="A1" authorId="0" shapeId="0" xr:uid="{D7B3ED0B-137A-4914-BFA3-1480FCFBE03B}">
      <text>
        <r>
          <rPr>
            <b/>
            <sz val="9"/>
            <color indexed="81"/>
            <rFont val="Tahoma"/>
            <family val="2"/>
          </rPr>
          <t>O1.5 enter at odds of 6 or below</t>
        </r>
        <r>
          <rPr>
            <sz val="9"/>
            <color indexed="81"/>
            <rFont val="Tahoma"/>
            <family val="2"/>
          </rPr>
          <t xml:space="preserve">
60 mins plus need 1.33 or 4s
LCS HT need odds of 1.2 or higher</t>
        </r>
      </text>
    </comment>
  </commentList>
</comments>
</file>

<file path=xl/sharedStrings.xml><?xml version="1.0" encoding="utf-8"?>
<sst xmlns="http://schemas.openxmlformats.org/spreadsheetml/2006/main" count="5963" uniqueCount="1161">
  <si>
    <t>Away ELO Value</t>
  </si>
  <si>
    <t>So back home over 2.7</t>
  </si>
  <si>
    <t>Lay away</t>
  </si>
  <si>
    <t>Back home</t>
  </si>
  <si>
    <t>Lay away if over 3.53</t>
  </si>
  <si>
    <t xml:space="preserve">Lay home </t>
  </si>
  <si>
    <t>lay away</t>
  </si>
  <si>
    <t>Back</t>
  </si>
  <si>
    <t>Lay Home</t>
  </si>
  <si>
    <t>Back Away</t>
  </si>
  <si>
    <t>Back home if under 2.37</t>
  </si>
  <si>
    <t>Lay away Over 3.53</t>
  </si>
  <si>
    <t>Home between 2 and 2.37</t>
  </si>
  <si>
    <t>Matchid</t>
  </si>
  <si>
    <t>BF event ID</t>
  </si>
  <si>
    <t>Country</t>
  </si>
  <si>
    <t>League</t>
  </si>
  <si>
    <t>Date</t>
  </si>
  <si>
    <t xml:space="preserve">Home </t>
  </si>
  <si>
    <t>Away</t>
  </si>
  <si>
    <t>home odds</t>
  </si>
  <si>
    <t xml:space="preserve">home elo </t>
  </si>
  <si>
    <t>away odds</t>
  </si>
  <si>
    <t>away elo</t>
  </si>
  <si>
    <t xml:space="preserve">difference </t>
  </si>
  <si>
    <t>ht</t>
  </si>
  <si>
    <t>ft</t>
  </si>
  <si>
    <t xml:space="preserve">Back Home </t>
  </si>
  <si>
    <t>Win</t>
  </si>
  <si>
    <t>Lay Away</t>
  </si>
  <si>
    <t>win</t>
  </si>
  <si>
    <t>PTS</t>
  </si>
  <si>
    <t>lay home</t>
  </si>
  <si>
    <t>back away</t>
  </si>
  <si>
    <t>Traded</t>
  </si>
  <si>
    <t>P&amp;L</t>
  </si>
  <si>
    <t>Home</t>
  </si>
  <si>
    <t>Draw</t>
  </si>
  <si>
    <t>Back Home</t>
  </si>
  <si>
    <t>Australia</t>
  </si>
  <si>
    <t>A-league</t>
  </si>
  <si>
    <t>Western United</t>
  </si>
  <si>
    <t>Brisbane Roar</t>
  </si>
  <si>
    <t>0 0</t>
  </si>
  <si>
    <t>1 0</t>
  </si>
  <si>
    <t>Russia</t>
  </si>
  <si>
    <t>Premier League</t>
  </si>
  <si>
    <t>FK Krylya Sovetov Samara</t>
  </si>
  <si>
    <t>Rubin Kazan</t>
  </si>
  <si>
    <t>2 0</t>
  </si>
  <si>
    <t>Germany</t>
  </si>
  <si>
    <t>2. Bundesliga</t>
  </si>
  <si>
    <t>Paderborn</t>
  </si>
  <si>
    <t>Darmstadt</t>
  </si>
  <si>
    <t>0 1</t>
  </si>
  <si>
    <t>Slovakia</t>
  </si>
  <si>
    <t>Fortuna Liga</t>
  </si>
  <si>
    <t>Pohronie</t>
  </si>
  <si>
    <t>Senica</t>
  </si>
  <si>
    <t>Scotland</t>
  </si>
  <si>
    <t>Premiership</t>
  </si>
  <si>
    <t>Ross County</t>
  </si>
  <si>
    <t>Dundee FC</t>
  </si>
  <si>
    <t>1 2</t>
  </si>
  <si>
    <t>3 2</t>
  </si>
  <si>
    <t>England</t>
  </si>
  <si>
    <t>National League</t>
  </si>
  <si>
    <t>Kings Lynn</t>
  </si>
  <si>
    <t>Dover Ath.</t>
  </si>
  <si>
    <t>1 1</t>
  </si>
  <si>
    <t>2 1</t>
  </si>
  <si>
    <t>League Two</t>
  </si>
  <si>
    <t>Bradford</t>
  </si>
  <si>
    <t>Sutton</t>
  </si>
  <si>
    <t>2 2</t>
  </si>
  <si>
    <t>Harrogate</t>
  </si>
  <si>
    <t>Northampton</t>
  </si>
  <si>
    <t>Championship</t>
  </si>
  <si>
    <t>Birmingham</t>
  </si>
  <si>
    <t>Cardiff</t>
  </si>
  <si>
    <t>Mansfield</t>
  </si>
  <si>
    <t>Salford</t>
  </si>
  <si>
    <t>League One</t>
  </si>
  <si>
    <t>Milton Keynes Dons</t>
  </si>
  <si>
    <t>Oxford Utd</t>
  </si>
  <si>
    <t>Derby</t>
  </si>
  <si>
    <t>Blackpool</t>
  </si>
  <si>
    <t>Portugal</t>
  </si>
  <si>
    <t>Liga Portugal</t>
  </si>
  <si>
    <t>Maritimo</t>
  </si>
  <si>
    <t>Santa Clara</t>
  </si>
  <si>
    <t>4 1</t>
  </si>
  <si>
    <t>France</t>
  </si>
  <si>
    <t>Ligue 1</t>
  </si>
  <si>
    <t>Brest</t>
  </si>
  <si>
    <t>Montpellier</t>
  </si>
  <si>
    <t>0 4</t>
  </si>
  <si>
    <t>Ligue 2</t>
  </si>
  <si>
    <t>Amiens</t>
  </si>
  <si>
    <t>Grenoble</t>
  </si>
  <si>
    <t>Switzerland</t>
  </si>
  <si>
    <t>Super League</t>
  </si>
  <si>
    <t>St. Gallen</t>
  </si>
  <si>
    <t>Lugano</t>
  </si>
  <si>
    <t>Spain</t>
  </si>
  <si>
    <t>Laliga</t>
  </si>
  <si>
    <t>Ath Bilbao</t>
  </si>
  <si>
    <t>Sevilla</t>
  </si>
  <si>
    <t>Italy</t>
  </si>
  <si>
    <t>Serie A</t>
  </si>
  <si>
    <t>Torino</t>
  </si>
  <si>
    <t>Bologna</t>
  </si>
  <si>
    <t>Serie B</t>
  </si>
  <si>
    <t>Parma</t>
  </si>
  <si>
    <t>Perugia</t>
  </si>
  <si>
    <t>Servette</t>
  </si>
  <si>
    <t>Basel</t>
  </si>
  <si>
    <t>Norway</t>
  </si>
  <si>
    <t>Eliteserien</t>
  </si>
  <si>
    <t>Brann</t>
  </si>
  <si>
    <t>Sarpsborg 08</t>
  </si>
  <si>
    <t>Tromso</t>
  </si>
  <si>
    <t>Viking</t>
  </si>
  <si>
    <t>0 2</t>
  </si>
  <si>
    <t>Strasbourg</t>
  </si>
  <si>
    <t>Marseille</t>
  </si>
  <si>
    <t>Crystal Palace</t>
  </si>
  <si>
    <t>Everton</t>
  </si>
  <si>
    <t>3 1</t>
  </si>
  <si>
    <t>Sassuolo</t>
  </si>
  <si>
    <t>Lazio</t>
  </si>
  <si>
    <t>Laliga2</t>
  </si>
  <si>
    <t>Alcorcon</t>
  </si>
  <si>
    <t>Cartagena</t>
  </si>
  <si>
    <t>Mirandes</t>
  </si>
  <si>
    <t>R. Sociedad B</t>
  </si>
  <si>
    <t>Cadiz CF</t>
  </si>
  <si>
    <t>Granada CF</t>
  </si>
  <si>
    <t>Poland</t>
  </si>
  <si>
    <t>Ekstraklasa</t>
  </si>
  <si>
    <t>Radomiak Radom</t>
  </si>
  <si>
    <t>Piast Gliwice</t>
  </si>
  <si>
    <t>Bundesliga</t>
  </si>
  <si>
    <t>Arminia Bielefeld</t>
  </si>
  <si>
    <t>Bochum</t>
  </si>
  <si>
    <t>Serbia</t>
  </si>
  <si>
    <t>Super Liga</t>
  </si>
  <si>
    <t>Mladost</t>
  </si>
  <si>
    <t>Napredak</t>
  </si>
  <si>
    <t>B. Monchengladbach</t>
  </si>
  <si>
    <t>Eintracht Frankfurt</t>
  </si>
  <si>
    <t>2 3</t>
  </si>
  <si>
    <t>Union Berlin</t>
  </si>
  <si>
    <t>SC Freiburg</t>
  </si>
  <si>
    <t>Adelaide United</t>
  </si>
  <si>
    <t>Middlesbrough</t>
  </si>
  <si>
    <t>Bournemouth</t>
  </si>
  <si>
    <t>Crotone</t>
  </si>
  <si>
    <t>Pordenone</t>
  </si>
  <si>
    <t>Queen of South</t>
  </si>
  <si>
    <t>Ayr</t>
  </si>
  <si>
    <t>3 0</t>
  </si>
  <si>
    <t>Bristol City</t>
  </si>
  <si>
    <t>Huddersfield</t>
  </si>
  <si>
    <t>Shrewsbury</t>
  </si>
  <si>
    <t>Cheltenham</t>
  </si>
  <si>
    <t>Partick</t>
  </si>
  <si>
    <t>Raith</t>
  </si>
  <si>
    <t>Tondela</t>
  </si>
  <si>
    <t>Ferreira</t>
  </si>
  <si>
    <t>Las Palmas</t>
  </si>
  <si>
    <t>Eibar</t>
  </si>
  <si>
    <t>Netherlands</t>
  </si>
  <si>
    <t>Eredivisie</t>
  </si>
  <si>
    <t>Heracles</t>
  </si>
  <si>
    <t>Groningen</t>
  </si>
  <si>
    <t>4 2</t>
  </si>
  <si>
    <t>Luzern</t>
  </si>
  <si>
    <t>Fiorentina</t>
  </si>
  <si>
    <t>Zaragoza</t>
  </si>
  <si>
    <t>Tenerife</t>
  </si>
  <si>
    <t>Betis</t>
  </si>
  <si>
    <t>Ternana</t>
  </si>
  <si>
    <t>Croatia</t>
  </si>
  <si>
    <t>1. Hnl</t>
  </si>
  <si>
    <t>Hajduk Split</t>
  </si>
  <si>
    <t>Osijek</t>
  </si>
  <si>
    <t>FC Koln</t>
  </si>
  <si>
    <t>VfB Stuttgart</t>
  </si>
  <si>
    <t>Verona</t>
  </si>
  <si>
    <t>Getafe</t>
  </si>
  <si>
    <t>Osasuna</t>
  </si>
  <si>
    <t>Belgium</t>
  </si>
  <si>
    <t>Jupiler Pro League</t>
  </si>
  <si>
    <t>Genk</t>
  </si>
  <si>
    <t>Antwerp</t>
  </si>
  <si>
    <t>AC Milan</t>
  </si>
  <si>
    <t>Napoli</t>
  </si>
  <si>
    <t>Leuven</t>
  </si>
  <si>
    <t>St. Liege</t>
  </si>
  <si>
    <t>Barcelona</t>
  </si>
  <si>
    <t>Willem II</t>
  </si>
  <si>
    <t>Nijmegen</t>
  </si>
  <si>
    <t>St Etienne</t>
  </si>
  <si>
    <t>Nantes</t>
  </si>
  <si>
    <t>Troyes</t>
  </si>
  <si>
    <t>Turkey</t>
  </si>
  <si>
    <t>1. Lig</t>
  </si>
  <si>
    <t>Adanaspor AS</t>
  </si>
  <si>
    <t>Kocaelispor</t>
  </si>
  <si>
    <t>Nottingham</t>
  </si>
  <si>
    <t>Hartlepool</t>
  </si>
  <si>
    <t>St. Truiden</t>
  </si>
  <si>
    <t>Eupen</t>
  </si>
  <si>
    <t>Eastleigh</t>
  </si>
  <si>
    <t>Torquay</t>
  </si>
  <si>
    <t>Ipswich</t>
  </si>
  <si>
    <t>Wycombe</t>
  </si>
  <si>
    <t>Accrington</t>
  </si>
  <si>
    <t>R. Oviedo</t>
  </si>
  <si>
    <t>Ponferradina</t>
  </si>
  <si>
    <t>Wellington Phoenix</t>
  </si>
  <si>
    <t>4 0</t>
  </si>
  <si>
    <t>Walsall</t>
  </si>
  <si>
    <t>Newport</t>
  </si>
  <si>
    <t>3 3</t>
  </si>
  <si>
    <t>Swindon</t>
  </si>
  <si>
    <t>5 2</t>
  </si>
  <si>
    <t>Valladolid</t>
  </si>
  <si>
    <t>Leganes</t>
  </si>
  <si>
    <t>QPR</t>
  </si>
  <si>
    <t>Yeovil</t>
  </si>
  <si>
    <t>Elche</t>
  </si>
  <si>
    <t>Fuenlabrada</t>
  </si>
  <si>
    <t>UD Ibiza-Eivissa</t>
  </si>
  <si>
    <t>Melbourne Victory</t>
  </si>
  <si>
    <t>Sunderland</t>
  </si>
  <si>
    <t>Levante</t>
  </si>
  <si>
    <t>Mallorca</t>
  </si>
  <si>
    <t>Barnet</t>
  </si>
  <si>
    <t>Altrincham</t>
  </si>
  <si>
    <t>Vizela</t>
  </si>
  <si>
    <t>Moreirense</t>
  </si>
  <si>
    <t>Pau</t>
  </si>
  <si>
    <t>Rodez</t>
  </si>
  <si>
    <t>Dijon</t>
  </si>
  <si>
    <t>Nimes</t>
  </si>
  <si>
    <t>Manisa</t>
  </si>
  <si>
    <t>Istanbulspor AS</t>
  </si>
  <si>
    <t>Rayo Vallecano</t>
  </si>
  <si>
    <t>Clermont</t>
  </si>
  <si>
    <t>Reims</t>
  </si>
  <si>
    <t>Malaga</t>
  </si>
  <si>
    <t>Gijon</t>
  </si>
  <si>
    <t>Almeria</t>
  </si>
  <si>
    <t>Gil Vicente</t>
  </si>
  <si>
    <t>Guimaraes</t>
  </si>
  <si>
    <t>Halifax</t>
  </si>
  <si>
    <t>Grimsby Town</t>
  </si>
  <si>
    <t>Mexico</t>
  </si>
  <si>
    <t>Liga Mx</t>
  </si>
  <si>
    <t>Santos Laguna</t>
  </si>
  <si>
    <t>U.A.N.L.- Tigres</t>
  </si>
  <si>
    <t>Benevento</t>
  </si>
  <si>
    <t>Monza</t>
  </si>
  <si>
    <t>Blackburn</t>
  </si>
  <si>
    <t>Nurnberg</t>
  </si>
  <si>
    <t>Bristol Rovers</t>
  </si>
  <si>
    <t>Sheffield Wed</t>
  </si>
  <si>
    <t>Plymouth</t>
  </si>
  <si>
    <t>Carlisle</t>
  </si>
  <si>
    <t>Crawley Town</t>
  </si>
  <si>
    <t>AFC Wimbledon</t>
  </si>
  <si>
    <t>Morecambe</t>
  </si>
  <si>
    <t>Stevenage</t>
  </si>
  <si>
    <t>Greece</t>
  </si>
  <si>
    <t>Lamia</t>
  </si>
  <si>
    <t>Ionikos</t>
  </si>
  <si>
    <t>Tuzlaspor</t>
  </si>
  <si>
    <t>Altinordu</t>
  </si>
  <si>
    <t>Schalke</t>
  </si>
  <si>
    <t>Holstein Kiel</t>
  </si>
  <si>
    <t>Lorient</t>
  </si>
  <si>
    <t>Angers</t>
  </si>
  <si>
    <t>Lille</t>
  </si>
  <si>
    <t>Port Vale</t>
  </si>
  <si>
    <t>Atl. San Luis</t>
  </si>
  <si>
    <t>Juarez</t>
  </si>
  <si>
    <t>Eerste Divisie</t>
  </si>
  <si>
    <t>Roda</t>
  </si>
  <si>
    <t>Den Haag</t>
  </si>
  <si>
    <t>5 0</t>
  </si>
  <si>
    <t>Jong AZ</t>
  </si>
  <si>
    <t>Venlo</t>
  </si>
  <si>
    <t>Mazatlan FC</t>
  </si>
  <si>
    <t>Toluca</t>
  </si>
  <si>
    <t>Sheffield Utd</t>
  </si>
  <si>
    <t>Luton</t>
  </si>
  <si>
    <t>Barnsley</t>
  </si>
  <si>
    <t>Bolton</t>
  </si>
  <si>
    <t>Coventry</t>
  </si>
  <si>
    <t>Monterrey</t>
  </si>
  <si>
    <t>Cruz Azul</t>
  </si>
  <si>
    <t>1 3</t>
  </si>
  <si>
    <t>Keciorengucu</t>
  </si>
  <si>
    <t>Hannover</t>
  </si>
  <si>
    <t>SG Dynamo Dresden</t>
  </si>
  <si>
    <t>Regensburg</t>
  </si>
  <si>
    <t>Sydney FC</t>
  </si>
  <si>
    <t>Barrow</t>
  </si>
  <si>
    <t>Leyton Orient</t>
  </si>
  <si>
    <t>Solihull</t>
  </si>
  <si>
    <t>Waregem</t>
  </si>
  <si>
    <t>AC Ajaccio</t>
  </si>
  <si>
    <t>Auxerre</t>
  </si>
  <si>
    <t>Fleetwood Town</t>
  </si>
  <si>
    <t>Cambridge Utd</t>
  </si>
  <si>
    <t>Kilmarnock</t>
  </si>
  <si>
    <t>Inverness</t>
  </si>
  <si>
    <t>Dagenham &amp; Red.</t>
  </si>
  <si>
    <t>Woking</t>
  </si>
  <si>
    <t>Excelsior</t>
  </si>
  <si>
    <t>FC Emmen</t>
  </si>
  <si>
    <t>Lugo</t>
  </si>
  <si>
    <t>Burgos</t>
  </si>
  <si>
    <t>St. Gilloise</t>
  </si>
  <si>
    <t>Anderlecht</t>
  </si>
  <si>
    <t>Lausanne</t>
  </si>
  <si>
    <t>1 5</t>
  </si>
  <si>
    <t>Vicenza</t>
  </si>
  <si>
    <t>Alessandria</t>
  </si>
  <si>
    <t>Gent</t>
  </si>
  <si>
    <t>KV Mechelen</t>
  </si>
  <si>
    <t>Wigan</t>
  </si>
  <si>
    <t>Southend</t>
  </si>
  <si>
    <t>Gillingham FC</t>
  </si>
  <si>
    <t>Crewe</t>
  </si>
  <si>
    <t>Millwall</t>
  </si>
  <si>
    <t>Preston</t>
  </si>
  <si>
    <t>St. Mirren</t>
  </si>
  <si>
    <t>Motherwell</t>
  </si>
  <si>
    <t>WS Wanderers</t>
  </si>
  <si>
    <t>Perth Glory</t>
  </si>
  <si>
    <t>Newcastle Jets</t>
  </si>
  <si>
    <t>Bursaspor</t>
  </si>
  <si>
    <t>Czech Republic</t>
  </si>
  <si>
    <t>1. Liga</t>
  </si>
  <si>
    <t>Teplice</t>
  </si>
  <si>
    <t>Bohemians 1905</t>
  </si>
  <si>
    <t>St Johnstone</t>
  </si>
  <si>
    <t>Dundee Utd</t>
  </si>
  <si>
    <t>Weymouth</t>
  </si>
  <si>
    <t>Exeter</t>
  </si>
  <si>
    <t>Maidenhead</t>
  </si>
  <si>
    <t>Estoril</t>
  </si>
  <si>
    <t>Swansea</t>
  </si>
  <si>
    <t>Sittard</t>
  </si>
  <si>
    <t>Heerenveen</t>
  </si>
  <si>
    <t>Nancy</t>
  </si>
  <si>
    <t>Caen</t>
  </si>
  <si>
    <t>Zwolle</t>
  </si>
  <si>
    <t>0 3</t>
  </si>
  <si>
    <t>Monaco</t>
  </si>
  <si>
    <t>Lyon</t>
  </si>
  <si>
    <t>Twente</t>
  </si>
  <si>
    <t>Vitesse</t>
  </si>
  <si>
    <t>Club Tijuana</t>
  </si>
  <si>
    <t>U.N.A.M.- Pumas</t>
  </si>
  <si>
    <t>Bandirmaspor</t>
  </si>
  <si>
    <t>Umraniyespor</t>
  </si>
  <si>
    <t>Mlada Boleslav</t>
  </si>
  <si>
    <t>Ostrava</t>
  </si>
  <si>
    <t>Atlas</t>
  </si>
  <si>
    <t>Volendam</t>
  </si>
  <si>
    <t>Jong Utrecht</t>
  </si>
  <si>
    <t>Helmond</t>
  </si>
  <si>
    <t>Hull City</t>
  </si>
  <si>
    <t>Stoke City</t>
  </si>
  <si>
    <t>Reading</t>
  </si>
  <si>
    <t>Livingston</t>
  </si>
  <si>
    <t>Central Coast Mariners</t>
  </si>
  <si>
    <t>Macarthur FC</t>
  </si>
  <si>
    <t>Atromitos</t>
  </si>
  <si>
    <t>Michalovce</t>
  </si>
  <si>
    <t>Sered</t>
  </si>
  <si>
    <t>Jong Ajax</t>
  </si>
  <si>
    <t>6 2</t>
  </si>
  <si>
    <t>Boluspor</t>
  </si>
  <si>
    <t>Radnicki 1923</t>
  </si>
  <si>
    <t>Proleter</t>
  </si>
  <si>
    <t>Ankaragucu</t>
  </si>
  <si>
    <t>Wisla</t>
  </si>
  <si>
    <t>Stal Mielec</t>
  </si>
  <si>
    <t>Leeds</t>
  </si>
  <si>
    <t>Burton</t>
  </si>
  <si>
    <t>Slovenia</t>
  </si>
  <si>
    <t>Prva Liga</t>
  </si>
  <si>
    <t>Celje</t>
  </si>
  <si>
    <t>Koper</t>
  </si>
  <si>
    <t>Grasshoppers</t>
  </si>
  <si>
    <t>Girona</t>
  </si>
  <si>
    <t>5 1</t>
  </si>
  <si>
    <t>Club America</t>
  </si>
  <si>
    <t>Ascoli</t>
  </si>
  <si>
    <t>Como</t>
  </si>
  <si>
    <t>Famalicao</t>
  </si>
  <si>
    <t>Sion</t>
  </si>
  <si>
    <t>Club Leon</t>
  </si>
  <si>
    <t>West Brom</t>
  </si>
  <si>
    <t>Arouca</t>
  </si>
  <si>
    <t>Spal</t>
  </si>
  <si>
    <t>Reggina 1914</t>
  </si>
  <si>
    <t>Peterborough</t>
  </si>
  <si>
    <t>Erzurum BB</t>
  </si>
  <si>
    <t>Eyupspor</t>
  </si>
  <si>
    <t>Zaglebie</t>
  </si>
  <si>
    <t>Wisla Plock</t>
  </si>
  <si>
    <t>Necaxa</t>
  </si>
  <si>
    <t>Hamilton</t>
  </si>
  <si>
    <t>Morton</t>
  </si>
  <si>
    <t>Austria</t>
  </si>
  <si>
    <t>Ried</t>
  </si>
  <si>
    <t>Wattens</t>
  </si>
  <si>
    <t>Slask Wroclaw</t>
  </si>
  <si>
    <t>Dunkerque</t>
  </si>
  <si>
    <t>Liberec</t>
  </si>
  <si>
    <t>Domzale</t>
  </si>
  <si>
    <t>Wolves</t>
  </si>
  <si>
    <t>Leicester</t>
  </si>
  <si>
    <t>Real Sociedad</t>
  </si>
  <si>
    <t>Radnik</t>
  </si>
  <si>
    <t>Colchester</t>
  </si>
  <si>
    <t>Boreham Wood</t>
  </si>
  <si>
    <t>Rochdale</t>
  </si>
  <si>
    <t>Liga de Expansion MX</t>
  </si>
  <si>
    <t>Cancun</t>
  </si>
  <si>
    <t>Monterrey 2</t>
  </si>
  <si>
    <t>El Salvador</t>
  </si>
  <si>
    <t>Primera Division</t>
  </si>
  <si>
    <t>Santa Tecla</t>
  </si>
  <si>
    <t>Metapan</t>
  </si>
  <si>
    <t>Armenia</t>
  </si>
  <si>
    <t>VBET Premier League</t>
  </si>
  <si>
    <t>Ararat Yerevan</t>
  </si>
  <si>
    <t>Artsakh</t>
  </si>
  <si>
    <t>Qatar</t>
  </si>
  <si>
    <t>Qsl</t>
  </si>
  <si>
    <t>Al-Gharafa</t>
  </si>
  <si>
    <t>Al Rayyan</t>
  </si>
  <si>
    <t>Queretaro</t>
  </si>
  <si>
    <t>2. Liga</t>
  </si>
  <si>
    <t>St. Polten</t>
  </si>
  <si>
    <t>BW Linz</t>
  </si>
  <si>
    <t>South Africa</t>
  </si>
  <si>
    <t>Maritzburg Utd</t>
  </si>
  <si>
    <t>Golden Arrows</t>
  </si>
  <si>
    <t>National</t>
  </si>
  <si>
    <t>Creteil</t>
  </si>
  <si>
    <t>Sedan</t>
  </si>
  <si>
    <t>CA Bastia</t>
  </si>
  <si>
    <t>Chambly</t>
  </si>
  <si>
    <t>Chateauroux</t>
  </si>
  <si>
    <t>Bourg Peronnas</t>
  </si>
  <si>
    <t>Challenge League</t>
  </si>
  <si>
    <t>Lausanne Ouchy</t>
  </si>
  <si>
    <t>Vaduz</t>
  </si>
  <si>
    <t>Dordrecht</t>
  </si>
  <si>
    <t>Maastricht</t>
  </si>
  <si>
    <t>Olimpiyets</t>
  </si>
  <si>
    <t>Ural</t>
  </si>
  <si>
    <t>Valencia</t>
  </si>
  <si>
    <t>Tunisia</t>
  </si>
  <si>
    <t>Ligue Professionnelle 1</t>
  </si>
  <si>
    <t>Zarzis</t>
  </si>
  <si>
    <t>Chebba</t>
  </si>
  <si>
    <t>Regionalliga Sudwest</t>
  </si>
  <si>
    <t>Sonnenhof Grossaspach</t>
  </si>
  <si>
    <t>Bahlinger</t>
  </si>
  <si>
    <t>Backa Topola</t>
  </si>
  <si>
    <t>Hamam-Sousse</t>
  </si>
  <si>
    <t>Bizertin</t>
  </si>
  <si>
    <t>Jablonec</t>
  </si>
  <si>
    <t>Lok. Zagreb</t>
  </si>
  <si>
    <t>Gorica</t>
  </si>
  <si>
    <t>Elgin City</t>
  </si>
  <si>
    <t>Stirling</t>
  </si>
  <si>
    <t>National League South</t>
  </si>
  <si>
    <t>Ebbsfleet</t>
  </si>
  <si>
    <t>Eastbourne Borough</t>
  </si>
  <si>
    <t>Tranmere</t>
  </si>
  <si>
    <t>Brentford</t>
  </si>
  <si>
    <t>Newcastle Utd</t>
  </si>
  <si>
    <t>National League North</t>
  </si>
  <si>
    <t>Hereford</t>
  </si>
  <si>
    <t>Southport</t>
  </si>
  <si>
    <t>Nice</t>
  </si>
  <si>
    <t>Leczna</t>
  </si>
  <si>
    <t>Panetolikos</t>
  </si>
  <si>
    <t>Volos NFC</t>
  </si>
  <si>
    <t>Oostende</t>
  </si>
  <si>
    <t>Bastia</t>
  </si>
  <si>
    <t>Valenciennes</t>
  </si>
  <si>
    <t>Costa Rica</t>
  </si>
  <si>
    <t>Sporting San Jose</t>
  </si>
  <si>
    <t>Zeledon</t>
  </si>
  <si>
    <t>Colombia</t>
  </si>
  <si>
    <t>Primera A</t>
  </si>
  <si>
    <t>Pereira</t>
  </si>
  <si>
    <t>La Equidad</t>
  </si>
  <si>
    <t>Guadalajara Chivas</t>
  </si>
  <si>
    <t>Puebla</t>
  </si>
  <si>
    <t>Japan</t>
  </si>
  <si>
    <t>J2 League</t>
  </si>
  <si>
    <t>Machida</t>
  </si>
  <si>
    <t>Grulla Morioka</t>
  </si>
  <si>
    <t>Samsunspor</t>
  </si>
  <si>
    <t>Dusseldorf</t>
  </si>
  <si>
    <t>Super Lig</t>
  </si>
  <si>
    <t>Alanyaspor</t>
  </si>
  <si>
    <t>Konyaspor</t>
  </si>
  <si>
    <t>Denmark</t>
  </si>
  <si>
    <t>Superliga</t>
  </si>
  <si>
    <t>Nordsjaelland</t>
  </si>
  <si>
    <t>Randers FC</t>
  </si>
  <si>
    <t>Lechia Gdansk</t>
  </si>
  <si>
    <t>Lecce</t>
  </si>
  <si>
    <t>Portimonense</t>
  </si>
  <si>
    <t>Zurich</t>
  </si>
  <si>
    <t>Peru</t>
  </si>
  <si>
    <t>Liga 1</t>
  </si>
  <si>
    <t>ADT Tarma</t>
  </si>
  <si>
    <t>Dep. Municipal</t>
  </si>
  <si>
    <t>Bulgaria</t>
  </si>
  <si>
    <t>Parva Liga</t>
  </si>
  <si>
    <t>Pirin Blagoevgrad</t>
  </si>
  <si>
    <t>Arda</t>
  </si>
  <si>
    <t>Winterthur</t>
  </si>
  <si>
    <t>Yverdon</t>
  </si>
  <si>
    <t>Cremonese</t>
  </si>
  <si>
    <t>Romania</t>
  </si>
  <si>
    <t>FC U Craiova</t>
  </si>
  <si>
    <t>FC Rapid Bucuresti</t>
  </si>
  <si>
    <t>Sete</t>
  </si>
  <si>
    <t>Telford</t>
  </si>
  <si>
    <t>Curzon</t>
  </si>
  <si>
    <t>Portsmouth</t>
  </si>
  <si>
    <t>Chesterfield</t>
  </si>
  <si>
    <t>Notts County</t>
  </si>
  <si>
    <t>Dep. Pasto</t>
  </si>
  <si>
    <t>Petrolera</t>
  </si>
  <si>
    <t>Clinceni</t>
  </si>
  <si>
    <t>Gaz Metan Medias</t>
  </si>
  <si>
    <t>Cittadella</t>
  </si>
  <si>
    <t>AEK Athens FC</t>
  </si>
  <si>
    <t>PAOK</t>
  </si>
  <si>
    <t>Pachuca</t>
  </si>
  <si>
    <t>Kuwait</t>
  </si>
  <si>
    <t>Yarmouk</t>
  </si>
  <si>
    <t>Al Tadamon</t>
  </si>
  <si>
    <t>F. Constanta</t>
  </si>
  <si>
    <t>FC Botosani</t>
  </si>
  <si>
    <t>Israel</t>
  </si>
  <si>
    <t>Leumit League</t>
  </si>
  <si>
    <t>H. Akko</t>
  </si>
  <si>
    <t>H. Ironi Rishon</t>
  </si>
  <si>
    <t>1st Division</t>
  </si>
  <si>
    <t>Hobro</t>
  </si>
  <si>
    <t>Koge</t>
  </si>
  <si>
    <t>Cholet</t>
  </si>
  <si>
    <t>Xamax</t>
  </si>
  <si>
    <t>2 4</t>
  </si>
  <si>
    <t>Liga Portugal 2</t>
  </si>
  <si>
    <t>Academico Viseu</t>
  </si>
  <si>
    <t>Estrela</t>
  </si>
  <si>
    <t>3. Liga</t>
  </si>
  <si>
    <t>Duisburg</t>
  </si>
  <si>
    <t>Viktoria Koln</t>
  </si>
  <si>
    <t>Goztepe</t>
  </si>
  <si>
    <t>Kasimpasa</t>
  </si>
  <si>
    <t>Club Africain</t>
  </si>
  <si>
    <t>Etoile Sahel</t>
  </si>
  <si>
    <t>Baroka</t>
  </si>
  <si>
    <t>TS Galaxy</t>
  </si>
  <si>
    <t>Amstetten</t>
  </si>
  <si>
    <t>Liefering</t>
  </si>
  <si>
    <t>St. Albans</t>
  </si>
  <si>
    <t>Chile</t>
  </si>
  <si>
    <t>Coquimbo</t>
  </si>
  <si>
    <t>Antofagasta</t>
  </si>
  <si>
    <t>Bromley</t>
  </si>
  <si>
    <t>Burgos CF</t>
  </si>
  <si>
    <t>Albion Rovers</t>
  </si>
  <si>
    <t>Edinburgh City</t>
  </si>
  <si>
    <t>Oldham</t>
  </si>
  <si>
    <t>Espanyol</t>
  </si>
  <si>
    <t>Botev Plovdiv</t>
  </si>
  <si>
    <t>Lok. Plovdiv</t>
  </si>
  <si>
    <t>Ligat Ha'al</t>
  </si>
  <si>
    <t>Sakhnin</t>
  </si>
  <si>
    <t>Hapoel Hadera</t>
  </si>
  <si>
    <t>Malta</t>
  </si>
  <si>
    <t>Mosta</t>
  </si>
  <si>
    <t>Valletta</t>
  </si>
  <si>
    <t>Grecia</t>
  </si>
  <si>
    <t>Santos DG</t>
  </si>
  <si>
    <t>Ecuador</t>
  </si>
  <si>
    <t>Liga Pro</t>
  </si>
  <si>
    <t>LDU Quito</t>
  </si>
  <si>
    <t>U. Catolica</t>
  </si>
  <si>
    <t>Curico Unido</t>
  </si>
  <si>
    <t>J1 League</t>
  </si>
  <si>
    <t>Hiroshima</t>
  </si>
  <si>
    <t>Kobe</t>
  </si>
  <si>
    <t>Northern Ireland</t>
  </si>
  <si>
    <t>Nifl Premiership</t>
  </si>
  <si>
    <t>C. Rangers</t>
  </si>
  <si>
    <t>Portadown</t>
  </si>
  <si>
    <t>Crusaders</t>
  </si>
  <si>
    <t>Coleraine</t>
  </si>
  <si>
    <t>Aguilas</t>
  </si>
  <si>
    <t>Envigado</t>
  </si>
  <si>
    <t>Metlaoui</t>
  </si>
  <si>
    <t>US Tataouine</t>
  </si>
  <si>
    <t>Al Sailiya</t>
  </si>
  <si>
    <t>Argentina</t>
  </si>
  <si>
    <t>Primera Nacional</t>
  </si>
  <si>
    <t>Villa Dalmine</t>
  </si>
  <si>
    <t>Atletico Atlanta</t>
  </si>
  <si>
    <t>Venezuela</t>
  </si>
  <si>
    <t>Puerto Cabello</t>
  </si>
  <si>
    <t>Aragua</t>
  </si>
  <si>
    <t>Hansa Rostock</t>
  </si>
  <si>
    <t>Vietnam</t>
  </si>
  <si>
    <t>V.League 1</t>
  </si>
  <si>
    <t>Gia Lai</t>
  </si>
  <si>
    <t>Viettel</t>
  </si>
  <si>
    <t>Orleans</t>
  </si>
  <si>
    <t>Varzim</t>
  </si>
  <si>
    <t>Aalen</t>
  </si>
  <si>
    <t>Aarau</t>
  </si>
  <si>
    <t>Vegalta Sendai</t>
  </si>
  <si>
    <t>Iwata</t>
  </si>
  <si>
    <t>G-Osaka</t>
  </si>
  <si>
    <t>Renofa Yamaguchi</t>
  </si>
  <si>
    <t>Ryukyu</t>
  </si>
  <si>
    <t>Liga 2</t>
  </si>
  <si>
    <t>Poli Iasi</t>
  </si>
  <si>
    <t>Astra</t>
  </si>
  <si>
    <t>Braunschweig</t>
  </si>
  <si>
    <t>Saarbrucken</t>
  </si>
  <si>
    <t>Regionalliga West</t>
  </si>
  <si>
    <t>Homberg</t>
  </si>
  <si>
    <t>Dusseldorf II</t>
  </si>
  <si>
    <t>Stenhousemuir</t>
  </si>
  <si>
    <t>Chelmsford</t>
  </si>
  <si>
    <t>Dunfermline</t>
  </si>
  <si>
    <t>Charlton</t>
  </si>
  <si>
    <t>Burnley</t>
  </si>
  <si>
    <t>Oxford City</t>
  </si>
  <si>
    <t>NPL Premier Division</t>
  </si>
  <si>
    <t>Bamber Bridge</t>
  </si>
  <si>
    <t>Grantham</t>
  </si>
  <si>
    <t>Chorley</t>
  </si>
  <si>
    <t>Arbroath</t>
  </si>
  <si>
    <t>Nublense</t>
  </si>
  <si>
    <t>Radnicki Nis</t>
  </si>
  <si>
    <t>Vojvodina</t>
  </si>
  <si>
    <t>Thun</t>
  </si>
  <si>
    <t>Waalwijk</t>
  </si>
  <si>
    <t>USA</t>
  </si>
  <si>
    <t>Mls</t>
  </si>
  <si>
    <t>Houston Dynamo</t>
  </si>
  <si>
    <t>Vancouver Whitecaps</t>
  </si>
  <si>
    <t>Division 2</t>
  </si>
  <si>
    <t>Zizkov</t>
  </si>
  <si>
    <t>Sparta Prague B</t>
  </si>
  <si>
    <t>Mafra</t>
  </si>
  <si>
    <t>Nacional</t>
  </si>
  <si>
    <t>Pisa</t>
  </si>
  <si>
    <t>1B Pro League</t>
  </si>
  <si>
    <t>Deinze</t>
  </si>
  <si>
    <t>Waasland-Beveren</t>
  </si>
  <si>
    <t>Fenerbahce</t>
  </si>
  <si>
    <t>2 5</t>
  </si>
  <si>
    <t>Midtjylland</t>
  </si>
  <si>
    <t>FC Copenhagen</t>
  </si>
  <si>
    <t>Giresunspor</t>
  </si>
  <si>
    <t>Gaziantep</t>
  </si>
  <si>
    <t>Galatasaray</t>
  </si>
  <si>
    <t>Besiktas</t>
  </si>
  <si>
    <t>Division 1</t>
  </si>
  <si>
    <t>GKS Katowice</t>
  </si>
  <si>
    <t>Chrobry Glogow</t>
  </si>
  <si>
    <t>Laval</t>
  </si>
  <si>
    <t>Odense</t>
  </si>
  <si>
    <t>Aalborg</t>
  </si>
  <si>
    <t>Estonia</t>
  </si>
  <si>
    <t>Esiliiga</t>
  </si>
  <si>
    <t>Flora U21</t>
  </si>
  <si>
    <t>Tulevik</t>
  </si>
  <si>
    <t>Graafschap</t>
  </si>
  <si>
    <t>Le Havre</t>
  </si>
  <si>
    <t>Concord</t>
  </si>
  <si>
    <t>Tonbridge</t>
  </si>
  <si>
    <t>Primera B</t>
  </si>
  <si>
    <t>U. De Concepcion</t>
  </si>
  <si>
    <t>D. Puerto Montt</t>
  </si>
  <si>
    <t>Deportes Iquique</t>
  </si>
  <si>
    <t>Magallanes</t>
  </si>
  <si>
    <t>Tapatio</t>
  </si>
  <si>
    <t>Egypt</t>
  </si>
  <si>
    <t>El Gounah</t>
  </si>
  <si>
    <t>Arab Contractors</t>
  </si>
  <si>
    <t>Hungary</t>
  </si>
  <si>
    <t>Merkantil Bank Liga</t>
  </si>
  <si>
    <t>Dorogi</t>
  </si>
  <si>
    <t>Szentlorinc</t>
  </si>
  <si>
    <t>Barnechea</t>
  </si>
  <si>
    <t>Recoleta</t>
  </si>
  <si>
    <t>Bucaramanga</t>
  </si>
  <si>
    <t>Dep. Cali</t>
  </si>
  <si>
    <t>Cimarrones de Sonora</t>
  </si>
  <si>
    <t>Celaya</t>
  </si>
  <si>
    <t>Kazakhstan</t>
  </si>
  <si>
    <t>Atyrau</t>
  </si>
  <si>
    <t>Maqtaaral</t>
  </si>
  <si>
    <t>U. De Chile</t>
  </si>
  <si>
    <t>Carabobo</t>
  </si>
  <si>
    <t>Mineros</t>
  </si>
  <si>
    <t>M. Nazareth</t>
  </si>
  <si>
    <t>Agudat Sport Ashdod</t>
  </si>
  <si>
    <t>Radomlje</t>
  </si>
  <si>
    <t>Bravo</t>
  </si>
  <si>
    <t>Warta Poznan</t>
  </si>
  <si>
    <t>F. Amager</t>
  </si>
  <si>
    <t>Mainz II</t>
  </si>
  <si>
    <t>Ulm</t>
  </si>
  <si>
    <t>Wacker Innsbruck</t>
  </si>
  <si>
    <t>Ireland</t>
  </si>
  <si>
    <t>Premier Division</t>
  </si>
  <si>
    <t>Shelbourne</t>
  </si>
  <si>
    <t>Finn Harps</t>
  </si>
  <si>
    <t>Huesca</t>
  </si>
  <si>
    <t>Atl. Rafaela</t>
  </si>
  <si>
    <t>Temperley</t>
  </si>
  <si>
    <t>Viimsi JK</t>
  </si>
  <si>
    <t>Paide Linnameeskond U21</t>
  </si>
  <si>
    <t>4 3</t>
  </si>
  <si>
    <t>Thailand</t>
  </si>
  <si>
    <t>Thai League 1</t>
  </si>
  <si>
    <t>Prachuap</t>
  </si>
  <si>
    <t>Ratchaburi</t>
  </si>
  <si>
    <t>Alaves</t>
  </si>
  <si>
    <t>Adana Demirspor</t>
  </si>
  <si>
    <t>Basaksehir</t>
  </si>
  <si>
    <t>Zlin</t>
  </si>
  <si>
    <t>FK Pardubice</t>
  </si>
  <si>
    <t>Aberdeen</t>
  </si>
  <si>
    <t>Hibernian</t>
  </si>
  <si>
    <t>Spennymoor</t>
  </si>
  <si>
    <t>Hungerford</t>
  </si>
  <si>
    <t>Frosinone</t>
  </si>
  <si>
    <t>Cincinnati</t>
  </si>
  <si>
    <t>Inter Miami CF</t>
  </si>
  <si>
    <t>G.A. Eagles</t>
  </si>
  <si>
    <t>Cambuur</t>
  </si>
  <si>
    <t>Niort</t>
  </si>
  <si>
    <t>Quevilly Rouen</t>
  </si>
  <si>
    <t>Segunda RFEF - Group 1</t>
  </si>
  <si>
    <t>Arosa SC</t>
  </si>
  <si>
    <t>Palencia CA</t>
  </si>
  <si>
    <t>Def. de Belgrano</t>
  </si>
  <si>
    <t>Alvarado</t>
  </si>
  <si>
    <t>Los Angeles Galaxy</t>
  </si>
  <si>
    <t>Orlando City</t>
  </si>
  <si>
    <t>SV Werder Bremen</t>
  </si>
  <si>
    <t>Gimnasia Mendoza</t>
  </si>
  <si>
    <t>Club A. Guemes</t>
  </si>
  <si>
    <t>Sparta Rotterdam</t>
  </si>
  <si>
    <t>Pattaya Utd</t>
  </si>
  <si>
    <t>Chonburi</t>
  </si>
  <si>
    <t>Segunda RFEF - Group 3</t>
  </si>
  <si>
    <t>Ebro</t>
  </si>
  <si>
    <t>Espanyol B</t>
  </si>
  <si>
    <t>Zwickau</t>
  </si>
  <si>
    <t>Mannheim</t>
  </si>
  <si>
    <t>Munich 1860</t>
  </si>
  <si>
    <t>Stellenbosch</t>
  </si>
  <si>
    <t>Bloem Celtic</t>
  </si>
  <si>
    <t>Sigma Olomouc</t>
  </si>
  <si>
    <t>Olsztyn</t>
  </si>
  <si>
    <t>KS Polkowice</t>
  </si>
  <si>
    <t>Hradec Kralove</t>
  </si>
  <si>
    <t>Bordeaux</t>
  </si>
  <si>
    <t>Casa Pia</t>
  </si>
  <si>
    <t>Feirense</t>
  </si>
  <si>
    <t>Kortrijk</t>
  </si>
  <si>
    <t>Celta Vigo</t>
  </si>
  <si>
    <t>FC Porto B</t>
  </si>
  <si>
    <t>Genclerbirligi</t>
  </si>
  <si>
    <t>Llanera</t>
  </si>
  <si>
    <t>CD Mostoles</t>
  </si>
  <si>
    <t>Binacional</t>
  </si>
  <si>
    <t>U. de Deportes</t>
  </si>
  <si>
    <t>Austin FC</t>
  </si>
  <si>
    <t>Seattle Sounders</t>
  </si>
  <si>
    <t>A. Italiano</t>
  </si>
  <si>
    <t>Cajamarca</t>
  </si>
  <si>
    <t>Sport Huancayo</t>
  </si>
  <si>
    <t>3 4</t>
  </si>
  <si>
    <t>Union La Calera</t>
  </si>
  <si>
    <t>U. Espanola</t>
  </si>
  <si>
    <t>Blyth Spartans</t>
  </si>
  <si>
    <t>Bradford PA</t>
  </si>
  <si>
    <t>Farsley</t>
  </si>
  <si>
    <t>Leamington</t>
  </si>
  <si>
    <t>Kettering</t>
  </si>
  <si>
    <t>Guiseley</t>
  </si>
  <si>
    <t>Gloucester City</t>
  </si>
  <si>
    <t>Chester</t>
  </si>
  <si>
    <t>Once Caldas</t>
  </si>
  <si>
    <t>Deportes Tolima</t>
  </si>
  <si>
    <t>Regionalliga Nordost</t>
  </si>
  <si>
    <t>Berliner AK 07</t>
  </si>
  <si>
    <t>Lokomotive Leipzig</t>
  </si>
  <si>
    <t>Cortulua</t>
  </si>
  <si>
    <t>Atletico Marte</t>
  </si>
  <si>
    <t>Platense Municipal</t>
  </si>
  <si>
    <t>Opava</t>
  </si>
  <si>
    <t>Dukla Prague</t>
  </si>
  <si>
    <t>Regionalliga Bayern</t>
  </si>
  <si>
    <t>Aschaffenburg</t>
  </si>
  <si>
    <t>Eichstatt</t>
  </si>
  <si>
    <t>Hoffenheim II</t>
  </si>
  <si>
    <t>Walldorf</t>
  </si>
  <si>
    <t>Dorking</t>
  </si>
  <si>
    <t>Segunda RFEF - Group 4</t>
  </si>
  <si>
    <t>Tamaraceite</t>
  </si>
  <si>
    <t>Panaderia</t>
  </si>
  <si>
    <t>Verl</t>
  </si>
  <si>
    <t>Venados</t>
  </si>
  <si>
    <t>Dorados de Sinaloa</t>
  </si>
  <si>
    <t>Jihlava</t>
  </si>
  <si>
    <t>Boulogne</t>
  </si>
  <si>
    <t>Almere City</t>
  </si>
  <si>
    <t>Podbeskidzie</t>
  </si>
  <si>
    <t>LKS Lodz</t>
  </si>
  <si>
    <t>Benfica B</t>
  </si>
  <si>
    <t>Sivasspor</t>
  </si>
  <si>
    <t>Kassel</t>
  </si>
  <si>
    <t>Lisen</t>
  </si>
  <si>
    <t>Bosnia And Herzegovina</t>
  </si>
  <si>
    <t>Radnik Bijeljina</t>
  </si>
  <si>
    <t>Sloboda</t>
  </si>
  <si>
    <t>Billericay</t>
  </si>
  <si>
    <t>Chippenham Town</t>
  </si>
  <si>
    <t>4 4</t>
  </si>
  <si>
    <t>Braintree</t>
  </si>
  <si>
    <t>Hampton &amp; Richmond</t>
  </si>
  <si>
    <t>Amorebieta</t>
  </si>
  <si>
    <t>Metalac</t>
  </si>
  <si>
    <t>Sp. Subotica</t>
  </si>
  <si>
    <t>Otp Bank Liga</t>
  </si>
  <si>
    <t>Honved</t>
  </si>
  <si>
    <t>Paks</t>
  </si>
  <si>
    <t>Atalanta</t>
  </si>
  <si>
    <t>Gornik Z.</t>
  </si>
  <si>
    <t>Bayern II</t>
  </si>
  <si>
    <t>Schweinfurt</t>
  </si>
  <si>
    <t>Prostejov</t>
  </si>
  <si>
    <t>Vyskov</t>
  </si>
  <si>
    <t>Boston</t>
  </si>
  <si>
    <t>Wealdstone</t>
  </si>
  <si>
    <t>Lincoln City</t>
  </si>
  <si>
    <t>Budafoki</t>
  </si>
  <si>
    <t>Pecsi MFC</t>
  </si>
  <si>
    <t>Hallescher</t>
  </si>
  <si>
    <t>Freiburg II</t>
  </si>
  <si>
    <t>Mas Taborsko</t>
  </si>
  <si>
    <t>Red Star</t>
  </si>
  <si>
    <t>Karagumruk</t>
  </si>
  <si>
    <t>Chemie Leipzig</t>
  </si>
  <si>
    <t>TB Berlin</t>
  </si>
  <si>
    <t>Thai Port</t>
  </si>
  <si>
    <t>Kayserispor</t>
  </si>
  <si>
    <t>1. FSV Mainz 05</t>
  </si>
  <si>
    <t>Vlasim</t>
  </si>
  <si>
    <t>Levski</t>
  </si>
  <si>
    <t>Cherno More</t>
  </si>
  <si>
    <t>U. Magdalena</t>
  </si>
  <si>
    <t>Patriotas</t>
  </si>
  <si>
    <t>Hammam-Lif</t>
  </si>
  <si>
    <t>Slimane</t>
  </si>
  <si>
    <t>Denizlispor</t>
  </si>
  <si>
    <t>CSKA 1948 Sofia</t>
  </si>
  <si>
    <t>Lens</t>
  </si>
  <si>
    <t>Odra Opole</t>
  </si>
  <si>
    <t>Trofense</t>
  </si>
  <si>
    <t>Leixoes</t>
  </si>
  <si>
    <t>Municipal Limeno</t>
  </si>
  <si>
    <t>Jocoro</t>
  </si>
  <si>
    <t>Antalyaspor</t>
  </si>
  <si>
    <t>Hatayspor</t>
  </si>
  <si>
    <t>York</t>
  </si>
  <si>
    <t>Ahlen</t>
  </si>
  <si>
    <t>Schalke II</t>
  </si>
  <si>
    <t>CE Europa</t>
  </si>
  <si>
    <t>Huesca B</t>
  </si>
  <si>
    <t>Guatemala</t>
  </si>
  <si>
    <t>Liga Nacional</t>
  </si>
  <si>
    <t>Coban Imperial</t>
  </si>
  <si>
    <t>Municipal</t>
  </si>
  <si>
    <t>Augsburg II</t>
  </si>
  <si>
    <t>Nurnberg II</t>
  </si>
  <si>
    <t>Cagliari</t>
  </si>
  <si>
    <t>Las Palmas B</t>
  </si>
  <si>
    <t>San Roque</t>
  </si>
  <si>
    <t>Real Aviles</t>
  </si>
  <si>
    <t>Compostela</t>
  </si>
  <si>
    <t>Boavista</t>
  </si>
  <si>
    <t>Rijeka</t>
  </si>
  <si>
    <t>Breda</t>
  </si>
  <si>
    <t>Xelaju</t>
  </si>
  <si>
    <t>Ibiza Islas Pitiusas</t>
  </si>
  <si>
    <t>Numancia</t>
  </si>
  <si>
    <t>Andratx</t>
  </si>
  <si>
    <t>Prat</t>
  </si>
  <si>
    <t>Radcliffe</t>
  </si>
  <si>
    <t>Atherton</t>
  </si>
  <si>
    <t>Isthmian League Premier Division</t>
  </si>
  <si>
    <t>Cheshunt</t>
  </si>
  <si>
    <t>Bishop's Stortford</t>
  </si>
  <si>
    <t>Havant &amp; Waterlooville</t>
  </si>
  <si>
    <t>Ashton Utd</t>
  </si>
  <si>
    <t>United of Manchester</t>
  </si>
  <si>
    <t>Den Bosch</t>
  </si>
  <si>
    <t>Tokushima</t>
  </si>
  <si>
    <t>Karvina</t>
  </si>
  <si>
    <t>Ceske Budejovice</t>
  </si>
  <si>
    <t>Alemannia Aachen</t>
  </si>
  <si>
    <t>Koln II</t>
  </si>
  <si>
    <t>Rennes</t>
  </si>
  <si>
    <t>Southampton</t>
  </si>
  <si>
    <t>Dragovoljac</t>
  </si>
  <si>
    <t>Sibenik</t>
  </si>
  <si>
    <t>TuS RW Koblenz</t>
  </si>
  <si>
    <t>MTK Budapest</t>
  </si>
  <si>
    <t>Mezokovesd-Zsory</t>
  </si>
  <si>
    <t>Rathenow</t>
  </si>
  <si>
    <t>Auerbach</t>
  </si>
  <si>
    <t>Arsenal</t>
  </si>
  <si>
    <t>Manchester United</t>
  </si>
  <si>
    <t>Wurzburger Kickers</t>
  </si>
  <si>
    <t>Viktoria Berlin</t>
  </si>
  <si>
    <t>Fulham</t>
  </si>
  <si>
    <t>Rotherham</t>
  </si>
  <si>
    <t>Segunda RFEF - Group 2</t>
  </si>
  <si>
    <t>Mutilvera</t>
  </si>
  <si>
    <t>Santander B</t>
  </si>
  <si>
    <t>Zalaegerszegi</t>
  </si>
  <si>
    <t>Puszcza</t>
  </si>
  <si>
    <t>Trabzonspor</t>
  </si>
  <si>
    <t>St. Pauli</t>
  </si>
  <si>
    <t>Estudiantes Rio Cuarto</t>
  </si>
  <si>
    <t>Panama</t>
  </si>
  <si>
    <t>Lpf</t>
  </si>
  <si>
    <t>Arabe Unido</t>
  </si>
  <si>
    <t>Costa del Este</t>
  </si>
  <si>
    <t>Carlos Mannucci</t>
  </si>
  <si>
    <t>Suphanburi</t>
  </si>
  <si>
    <t>Stuttgart II</t>
  </si>
  <si>
    <t>FC 08 Homburg</t>
  </si>
  <si>
    <t>Genoa</t>
  </si>
  <si>
    <t>Bolivia</t>
  </si>
  <si>
    <t>Division Profesional</t>
  </si>
  <si>
    <t>U. Sucre</t>
  </si>
  <si>
    <t>The Strongest</t>
  </si>
  <si>
    <t>Kecskemeti TE</t>
  </si>
  <si>
    <t>Szeged</t>
  </si>
  <si>
    <t>Al Shabab</t>
  </si>
  <si>
    <t>Furth II</t>
  </si>
  <si>
    <t>Forest Green</t>
  </si>
  <si>
    <t>El Ismaily</t>
  </si>
  <si>
    <t>Enppi</t>
  </si>
  <si>
    <t>Montedio Yamagata</t>
  </si>
  <si>
    <t>Bekescsaba 1912</t>
  </si>
  <si>
    <t>Gyor</t>
  </si>
  <si>
    <t>FK Austria Vienna</t>
  </si>
  <si>
    <t>0 5</t>
  </si>
  <si>
    <t>Karlsruher</t>
  </si>
  <si>
    <t>Magdeburg</t>
  </si>
  <si>
    <t>Mura</t>
  </si>
  <si>
    <t>Guabira</t>
  </si>
  <si>
    <t>Nacional Potosi</t>
  </si>
  <si>
    <t>Chiba</t>
  </si>
  <si>
    <t>Oita</t>
  </si>
  <si>
    <t>Heimstetten</t>
  </si>
  <si>
    <t>Wehen</t>
  </si>
  <si>
    <t>Kaizer Chiefs</t>
  </si>
  <si>
    <t>Cape Town City</t>
  </si>
  <si>
    <t>Wolfsburg</t>
  </si>
  <si>
    <t>Dumbarton</t>
  </si>
  <si>
    <t>Clyde</t>
  </si>
  <si>
    <t>Alloa</t>
  </si>
  <si>
    <t>Montrose</t>
  </si>
  <si>
    <t>Prijedor</t>
  </si>
  <si>
    <t>Kisvarda</t>
  </si>
  <si>
    <t>Belupo</t>
  </si>
  <si>
    <t>Hoffenheim</t>
  </si>
  <si>
    <t>Covilha</t>
  </si>
  <si>
    <t>Velez</t>
  </si>
  <si>
    <t>Antequera</t>
  </si>
  <si>
    <t>Termalica B-B.</t>
  </si>
  <si>
    <t>Nyiregyhaza</t>
  </si>
  <si>
    <t>III. Keruleti TVE</t>
  </si>
  <si>
    <t>Alianza Atl.</t>
  </si>
  <si>
    <t>Ayacucho</t>
  </si>
  <si>
    <t>Universitario de Vinto</t>
  </si>
  <si>
    <t>Blooming</t>
  </si>
  <si>
    <t>CA Mitre</t>
  </si>
  <si>
    <t>Widzew Lodz</t>
  </si>
  <si>
    <t>Chiangrai Utd</t>
  </si>
  <si>
    <t>El Masry</t>
  </si>
  <si>
    <t>San Telmo</t>
  </si>
  <si>
    <t>Deportivo Madryn</t>
  </si>
  <si>
    <t>Cosenza</t>
  </si>
  <si>
    <t>Heidenheim</t>
  </si>
  <si>
    <t>Illertissen</t>
  </si>
  <si>
    <t>Pipinsried</t>
  </si>
  <si>
    <t>2 6</t>
  </si>
  <si>
    <t>Hertha Berlin</t>
  </si>
  <si>
    <t>Jagiellonia</t>
  </si>
  <si>
    <t>G. Segoviana</t>
  </si>
  <si>
    <t>Arka Gdynia</t>
  </si>
  <si>
    <t>Legnica</t>
  </si>
  <si>
    <t>Wrexham</t>
  </si>
  <si>
    <t>Stockport</t>
  </si>
  <si>
    <t>Villarreal</t>
  </si>
  <si>
    <t>Feyenoord</t>
  </si>
  <si>
    <t>PSV</t>
  </si>
  <si>
    <t>Academica</t>
  </si>
  <si>
    <t>Guillermo Brown</t>
  </si>
  <si>
    <t>Ind. Rivadavia</t>
  </si>
  <si>
    <t>Atl. Madrid</t>
  </si>
  <si>
    <t>Real Madrid</t>
  </si>
  <si>
    <t>Chacarita Juniors</t>
  </si>
  <si>
    <t>Ferro</t>
  </si>
  <si>
    <t>Millonarios</t>
  </si>
  <si>
    <t>Oriente Petrolero</t>
  </si>
  <si>
    <t>AS Roma</t>
  </si>
  <si>
    <t>Belenenses</t>
  </si>
  <si>
    <t>Trinec</t>
  </si>
  <si>
    <t>ADR Jicaral</t>
  </si>
  <si>
    <t>Vejle</t>
  </si>
  <si>
    <t>Aarhus</t>
  </si>
  <si>
    <t>Meistriliiga</t>
  </si>
  <si>
    <t>Tammeka</t>
  </si>
  <si>
    <t>Parnu JK Vaprus</t>
  </si>
  <si>
    <t>Grazer</t>
  </si>
  <si>
    <t>Wiedenbruck</t>
  </si>
  <si>
    <t>Penafiel</t>
  </si>
  <si>
    <t>Drogheda</t>
  </si>
  <si>
    <t>Regionalliga North</t>
  </si>
  <si>
    <t>Hannover II</t>
  </si>
  <si>
    <t>Hamburger SV II</t>
  </si>
  <si>
    <t>BSV Rehden</t>
  </si>
  <si>
    <t>Drochtersen/Assel</t>
  </si>
  <si>
    <t>Beitar Jerusalem</t>
  </si>
  <si>
    <t>Shmona</t>
  </si>
  <si>
    <t>Maccabi Petah Tikva</t>
  </si>
  <si>
    <t>Toulouse</t>
  </si>
  <si>
    <t>AD Cantolao</t>
  </si>
  <si>
    <t>U. San Martin</t>
  </si>
  <si>
    <t>Metz</t>
  </si>
  <si>
    <t>Santa Fe</t>
  </si>
  <si>
    <t>Atl. Nacional</t>
  </si>
  <si>
    <t>Cerdanyola</t>
  </si>
  <si>
    <t>Pontevedra</t>
  </si>
  <si>
    <t>Ceuta</t>
  </si>
  <si>
    <t>Cacereno</t>
  </si>
  <si>
    <t>Lleida</t>
  </si>
  <si>
    <t>Cadiz CF B</t>
  </si>
  <si>
    <t>Salmantino</t>
  </si>
  <si>
    <t>Formentera</t>
  </si>
  <si>
    <t>Pena Deportina</t>
  </si>
  <si>
    <t>South Korea</t>
  </si>
  <si>
    <t>K League 1</t>
  </si>
  <si>
    <t>Seoul</t>
  </si>
  <si>
    <t>Pohang</t>
  </si>
  <si>
    <t>Halberstadt</t>
  </si>
  <si>
    <t>Lichtenberg</t>
  </si>
  <si>
    <t>Meuselwitz</t>
  </si>
  <si>
    <t>Babelsberg</t>
  </si>
  <si>
    <t>Utrecht</t>
  </si>
  <si>
    <t>Esbjerg</t>
  </si>
  <si>
    <t>Vendsyssel</t>
  </si>
  <si>
    <t>Sandhausen</t>
  </si>
  <si>
    <t>Tiszakecske</t>
  </si>
  <si>
    <t>Szolnoki MAV</t>
  </si>
  <si>
    <t>Viborg</t>
  </si>
  <si>
    <t>Royal Pari</t>
  </si>
  <si>
    <t>Bolivar</t>
  </si>
  <si>
    <t>Aurora</t>
  </si>
  <si>
    <t>Huachipato</t>
  </si>
  <si>
    <t>Elva</t>
  </si>
  <si>
    <t>Lok. Sofia</t>
  </si>
  <si>
    <t>Deportivo Moron</t>
  </si>
  <si>
    <t>All Boys</t>
  </si>
  <si>
    <t>Omiya Ardija</t>
  </si>
  <si>
    <t>Olympique Beja</t>
  </si>
  <si>
    <t>Hvidovre</t>
  </si>
  <si>
    <t>Fredericia</t>
  </si>
  <si>
    <t>Harju Jalgpallikooli</t>
  </si>
  <si>
    <t>Portuguesa</t>
  </si>
  <si>
    <t>Hermanos Colmenares</t>
  </si>
  <si>
    <t>Altach</t>
  </si>
  <si>
    <t>Urawa</t>
  </si>
  <si>
    <t>Kashima</t>
  </si>
  <si>
    <t>Okayama</t>
  </si>
  <si>
    <t>Carlos Stein</t>
  </si>
  <si>
    <t>Gimnasia Jujuy</t>
  </si>
  <si>
    <t>Juventus</t>
  </si>
  <si>
    <t>Columbus Crew</t>
  </si>
  <si>
    <t>Los Angeles FC</t>
  </si>
  <si>
    <t>USL Championship</t>
  </si>
  <si>
    <t>Oakland Roots</t>
  </si>
  <si>
    <t>Los Angeles 2</t>
  </si>
  <si>
    <t>Nomme Utd</t>
  </si>
  <si>
    <t>Brighton</t>
  </si>
  <si>
    <t>West Ham</t>
  </si>
  <si>
    <t>Lafnitz</t>
  </si>
  <si>
    <t>Csakvari</t>
  </si>
  <si>
    <t>Ajka</t>
  </si>
  <si>
    <t>1 4</t>
  </si>
  <si>
    <t>Wilstermann</t>
  </si>
  <si>
    <t>Salernitana</t>
  </si>
  <si>
    <t>Udinese</t>
  </si>
  <si>
    <t>Sacachispas</t>
  </si>
  <si>
    <t>Deportes Temuco</t>
  </si>
  <si>
    <t>St. Patricks</t>
  </si>
  <si>
    <t>Bohemians</t>
  </si>
  <si>
    <t>Altona</t>
  </si>
  <si>
    <t>Oberneuland</t>
  </si>
  <si>
    <t>CA Estudiantes</t>
  </si>
  <si>
    <t>Nagoya</t>
  </si>
  <si>
    <t>Tallinna Kalev</t>
  </si>
  <si>
    <t>Legion</t>
  </si>
  <si>
    <t>Mushuc Runa</t>
  </si>
  <si>
    <t>Dep. Cuenca</t>
  </si>
  <si>
    <t>Dock Sud</t>
  </si>
  <si>
    <t>Canuelas</t>
  </si>
  <si>
    <t>San Miguel</t>
  </si>
  <si>
    <t>Los Andes</t>
  </si>
  <si>
    <t>La Guaira</t>
  </si>
  <si>
    <t>Zamora</t>
  </si>
  <si>
    <t>Portland Timbers</t>
  </si>
  <si>
    <t>Kanazawa</t>
  </si>
  <si>
    <t>Melipilla</t>
  </si>
  <si>
    <t>Levadia U21</t>
  </si>
  <si>
    <t>Arturo Fernandez Vial</t>
  </si>
  <si>
    <t>San Felipe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</si>
</sst>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5">
    <xf numFmtId="0" fontId="0" fillId="0" borderId="0" xfId="0"/>
    <xf numFmtId="0" fontId="3" fillId="3" borderId="0" xfId="0" applyFont="1" applyFill="1" applyAlignment="1">
      <alignment horizontal="center"/>
    </xf>
    <xf numFmtId="14" fontId="0" fillId="0" borderId="0" xfId="0" applyNumberFormat="1"/>
    <xf numFmtId="0" fontId="0" fillId="0" borderId="0" xfId="1" applyNumberFormat="1" applyFont="1"/>
    <xf numFmtId="2" fontId="0" fillId="0" borderId="0" xfId="0" applyNumberFormat="1"/>
    <xf numFmtId="1" fontId="0" fillId="0" borderId="0" xfId="0" applyNumberFormat="1"/>
    <xf numFmtId="9" fontId="0" fillId="0" borderId="0" xfId="1" applyFont="1"/>
    <xf numFmtId="9" fontId="0" fillId="0" borderId="0" xfId="0" applyNumberFormat="1"/>
    <xf numFmtId="2" fontId="0" fillId="0" borderId="0" xfId="1" applyNumberFormat="1" applyFont="1"/>
    <xf numFmtId="0" fontId="4" fillId="0" borderId="0" xfId="0" applyFont="1" applyAlignment="1">
      <alignment wrapText="1" readingOrder="1"/>
    </xf>
    <xf numFmtId="22" fontId="4" fillId="0" borderId="0" xfId="0" applyNumberFormat="1" applyFont="1" applyAlignment="1">
      <alignment wrapText="1" readingOrder="1"/>
    </xf>
    <xf numFmtId="0" fontId="5" fillId="0" borderId="0" xfId="0" applyFont="1"/>
    <xf numFmtId="2" fontId="5" fillId="0" borderId="0" xfId="0" applyNumberFormat="1" applyFont="1"/>
    <xf numFmtId="22" fontId="5" fillId="0" borderId="0" xfId="0" applyNumberFormat="1" applyFont="1"/>
    <xf numFmtId="0" fontId="2" fillId="2" borderId="0" xfId="2"/>
  </cellXfs>
  <cellStyles count="3">
    <cellStyle name="Bad" xfId="2" builtinId="27"/>
    <cellStyle name="Normal" xfId="0" builtinId="0"/>
    <cellStyle name="Percent" xfId="1" builtinId="5"/>
  </cellStyles>
  <dxfs count="11"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'[1]Away ELO Value Master'!$AO$6:$AO$196</c:f>
              <c:numCache>
                <c:formatCode>General</c:formatCode>
                <c:ptCount val="191"/>
                <c:pt idx="0">
                  <c:v>9.8000000000000007</c:v>
                </c:pt>
                <c:pt idx="1">
                  <c:v>19.600000000000001</c:v>
                </c:pt>
                <c:pt idx="2">
                  <c:v>0.60000000000000142</c:v>
                </c:pt>
                <c:pt idx="3">
                  <c:v>-27.9</c:v>
                </c:pt>
                <c:pt idx="4">
                  <c:v>-18.099999999999998</c:v>
                </c:pt>
                <c:pt idx="5">
                  <c:v>-8.2999999999999972</c:v>
                </c:pt>
                <c:pt idx="6">
                  <c:v>1.5000000000000036</c:v>
                </c:pt>
                <c:pt idx="7">
                  <c:v>-18.099999999999998</c:v>
                </c:pt>
                <c:pt idx="8">
                  <c:v>-8.2999999999999972</c:v>
                </c:pt>
                <c:pt idx="9">
                  <c:v>1.5000000000000036</c:v>
                </c:pt>
                <c:pt idx="10">
                  <c:v>-20.499999999999996</c:v>
                </c:pt>
                <c:pt idx="11">
                  <c:v>-10.699999999999996</c:v>
                </c:pt>
                <c:pt idx="12">
                  <c:v>-0.89999999999999503</c:v>
                </c:pt>
                <c:pt idx="13">
                  <c:v>-28.899999999999995</c:v>
                </c:pt>
                <c:pt idx="14">
                  <c:v>-19.099999999999994</c:v>
                </c:pt>
                <c:pt idx="15">
                  <c:v>-9.2999999999999936</c:v>
                </c:pt>
                <c:pt idx="16">
                  <c:v>-33.799999999999997</c:v>
                </c:pt>
                <c:pt idx="17">
                  <c:v>-23.999999999999996</c:v>
                </c:pt>
                <c:pt idx="18">
                  <c:v>-14.199999999999996</c:v>
                </c:pt>
                <c:pt idx="19">
                  <c:v>-4.399999999999995</c:v>
                </c:pt>
                <c:pt idx="20">
                  <c:v>5.4000000000000057</c:v>
                </c:pt>
                <c:pt idx="21">
                  <c:v>-11.399999999999995</c:v>
                </c:pt>
                <c:pt idx="22">
                  <c:v>-31.899999999999995</c:v>
                </c:pt>
                <c:pt idx="23">
                  <c:v>-22.099999999999994</c:v>
                </c:pt>
                <c:pt idx="24">
                  <c:v>-12.299999999999994</c:v>
                </c:pt>
                <c:pt idx="25">
                  <c:v>-2.4999999999999929</c:v>
                </c:pt>
                <c:pt idx="26">
                  <c:v>7.3000000000000078</c:v>
                </c:pt>
                <c:pt idx="27">
                  <c:v>17.100000000000009</c:v>
                </c:pt>
                <c:pt idx="28">
                  <c:v>26.900000000000009</c:v>
                </c:pt>
                <c:pt idx="29">
                  <c:v>36.70000000000001</c:v>
                </c:pt>
                <c:pt idx="30">
                  <c:v>46.500000000000014</c:v>
                </c:pt>
                <c:pt idx="31">
                  <c:v>20.000000000000014</c:v>
                </c:pt>
                <c:pt idx="32">
                  <c:v>29.800000000000015</c:v>
                </c:pt>
                <c:pt idx="33">
                  <c:v>39.600000000000016</c:v>
                </c:pt>
                <c:pt idx="34">
                  <c:v>49.40000000000002</c:v>
                </c:pt>
                <c:pt idx="35">
                  <c:v>59.200000000000017</c:v>
                </c:pt>
                <c:pt idx="36">
                  <c:v>69.000000000000014</c:v>
                </c:pt>
                <c:pt idx="37">
                  <c:v>49.000000000000014</c:v>
                </c:pt>
                <c:pt idx="38">
                  <c:v>58.800000000000011</c:v>
                </c:pt>
                <c:pt idx="39">
                  <c:v>68.600000000000009</c:v>
                </c:pt>
                <c:pt idx="40">
                  <c:v>46.100000000000009</c:v>
                </c:pt>
                <c:pt idx="41">
                  <c:v>15.100000000000009</c:v>
                </c:pt>
                <c:pt idx="42">
                  <c:v>24.900000000000009</c:v>
                </c:pt>
                <c:pt idx="43">
                  <c:v>7.9000000000000092</c:v>
                </c:pt>
                <c:pt idx="44">
                  <c:v>17.70000000000001</c:v>
                </c:pt>
                <c:pt idx="45">
                  <c:v>-9.7999999999999901</c:v>
                </c:pt>
                <c:pt idx="46">
                  <c:v>0</c:v>
                </c:pt>
                <c:pt idx="47">
                  <c:v>9.8000000000000114</c:v>
                </c:pt>
                <c:pt idx="48">
                  <c:v>19.600000000000012</c:v>
                </c:pt>
                <c:pt idx="49">
                  <c:v>29.400000000000013</c:v>
                </c:pt>
                <c:pt idx="50">
                  <c:v>39.200000000000017</c:v>
                </c:pt>
                <c:pt idx="51">
                  <c:v>49.000000000000014</c:v>
                </c:pt>
                <c:pt idx="52">
                  <c:v>58.800000000000011</c:v>
                </c:pt>
                <c:pt idx="53">
                  <c:v>35.800000000000011</c:v>
                </c:pt>
                <c:pt idx="54">
                  <c:v>45.600000000000009</c:v>
                </c:pt>
                <c:pt idx="55">
                  <c:v>55.400000000000006</c:v>
                </c:pt>
                <c:pt idx="56">
                  <c:v>34.400000000000006</c:v>
                </c:pt>
                <c:pt idx="57">
                  <c:v>13.900000000000006</c:v>
                </c:pt>
                <c:pt idx="58">
                  <c:v>23.700000000000006</c:v>
                </c:pt>
                <c:pt idx="59">
                  <c:v>33.500000000000007</c:v>
                </c:pt>
                <c:pt idx="60">
                  <c:v>43.300000000000011</c:v>
                </c:pt>
                <c:pt idx="61">
                  <c:v>53.100000000000009</c:v>
                </c:pt>
                <c:pt idx="62">
                  <c:v>62.900000000000006</c:v>
                </c:pt>
                <c:pt idx="63">
                  <c:v>72.7</c:v>
                </c:pt>
                <c:pt idx="64">
                  <c:v>82.5</c:v>
                </c:pt>
                <c:pt idx="65">
                  <c:v>92.3</c:v>
                </c:pt>
                <c:pt idx="66">
                  <c:v>102.1</c:v>
                </c:pt>
                <c:pt idx="67">
                  <c:v>111.89999999999999</c:v>
                </c:pt>
                <c:pt idx="68">
                  <c:v>121.69999999999999</c:v>
                </c:pt>
                <c:pt idx="69">
                  <c:v>131.5</c:v>
                </c:pt>
                <c:pt idx="70">
                  <c:v>141.30000000000001</c:v>
                </c:pt>
                <c:pt idx="71">
                  <c:v>151.10000000000002</c:v>
                </c:pt>
                <c:pt idx="72">
                  <c:v>131.90000000000003</c:v>
                </c:pt>
                <c:pt idx="73">
                  <c:v>106.90000000000003</c:v>
                </c:pt>
                <c:pt idx="74">
                  <c:v>116.70000000000003</c:v>
                </c:pt>
                <c:pt idx="75">
                  <c:v>82.700000000000031</c:v>
                </c:pt>
                <c:pt idx="76">
                  <c:v>92.500000000000028</c:v>
                </c:pt>
                <c:pt idx="77">
                  <c:v>102.30000000000003</c:v>
                </c:pt>
                <c:pt idx="78">
                  <c:v>112.10000000000002</c:v>
                </c:pt>
                <c:pt idx="79">
                  <c:v>121.90000000000002</c:v>
                </c:pt>
                <c:pt idx="80">
                  <c:v>95.90000000000002</c:v>
                </c:pt>
                <c:pt idx="81">
                  <c:v>105.70000000000002</c:v>
                </c:pt>
                <c:pt idx="82">
                  <c:v>77.700000000000017</c:v>
                </c:pt>
                <c:pt idx="83">
                  <c:v>25.700000000000017</c:v>
                </c:pt>
                <c:pt idx="84">
                  <c:v>35.500000000000014</c:v>
                </c:pt>
                <c:pt idx="85">
                  <c:v>45.300000000000011</c:v>
                </c:pt>
                <c:pt idx="86">
                  <c:v>55.100000000000009</c:v>
                </c:pt>
                <c:pt idx="87">
                  <c:v>64.900000000000006</c:v>
                </c:pt>
                <c:pt idx="88">
                  <c:v>74.7</c:v>
                </c:pt>
                <c:pt idx="89">
                  <c:v>84.5</c:v>
                </c:pt>
                <c:pt idx="90">
                  <c:v>94.3</c:v>
                </c:pt>
                <c:pt idx="91">
                  <c:v>104.1</c:v>
                </c:pt>
                <c:pt idx="92">
                  <c:v>113.89999999999999</c:v>
                </c:pt>
                <c:pt idx="93">
                  <c:v>96.699999999999989</c:v>
                </c:pt>
                <c:pt idx="94">
                  <c:v>75.199999999999989</c:v>
                </c:pt>
                <c:pt idx="95">
                  <c:v>84.999999999999986</c:v>
                </c:pt>
                <c:pt idx="96">
                  <c:v>94.799999999999983</c:v>
                </c:pt>
                <c:pt idx="97">
                  <c:v>104.59999999999998</c:v>
                </c:pt>
                <c:pt idx="98">
                  <c:v>114.39999999999998</c:v>
                </c:pt>
                <c:pt idx="99">
                  <c:v>124.19999999999997</c:v>
                </c:pt>
                <c:pt idx="100">
                  <c:v>133.99999999999997</c:v>
                </c:pt>
                <c:pt idx="101">
                  <c:v>143.79999999999998</c:v>
                </c:pt>
                <c:pt idx="102">
                  <c:v>153.6</c:v>
                </c:pt>
                <c:pt idx="103">
                  <c:v>163.4</c:v>
                </c:pt>
                <c:pt idx="104">
                  <c:v>173.20000000000002</c:v>
                </c:pt>
                <c:pt idx="105">
                  <c:v>183.00000000000003</c:v>
                </c:pt>
                <c:pt idx="106">
                  <c:v>192.80000000000004</c:v>
                </c:pt>
                <c:pt idx="107">
                  <c:v>202.60000000000005</c:v>
                </c:pt>
                <c:pt idx="108">
                  <c:v>212.40000000000006</c:v>
                </c:pt>
                <c:pt idx="109">
                  <c:v>187.40000000000006</c:v>
                </c:pt>
                <c:pt idx="110">
                  <c:v>197.20000000000007</c:v>
                </c:pt>
                <c:pt idx="111">
                  <c:v>207.00000000000009</c:v>
                </c:pt>
                <c:pt idx="112">
                  <c:v>177.00000000000009</c:v>
                </c:pt>
                <c:pt idx="113">
                  <c:v>186.8000000000001</c:v>
                </c:pt>
                <c:pt idx="114">
                  <c:v>196.60000000000011</c:v>
                </c:pt>
                <c:pt idx="115">
                  <c:v>168.60000000000011</c:v>
                </c:pt>
                <c:pt idx="116">
                  <c:v>145.10000000000011</c:v>
                </c:pt>
                <c:pt idx="117">
                  <c:v>154.90000000000012</c:v>
                </c:pt>
                <c:pt idx="118">
                  <c:v>164.70000000000013</c:v>
                </c:pt>
                <c:pt idx="119">
                  <c:v>145.30000000000013</c:v>
                </c:pt>
                <c:pt idx="120">
                  <c:v>123.30000000000013</c:v>
                </c:pt>
                <c:pt idx="121">
                  <c:v>98.300000000000125</c:v>
                </c:pt>
                <c:pt idx="122">
                  <c:v>108.10000000000012</c:v>
                </c:pt>
                <c:pt idx="123">
                  <c:v>87.600000000000122</c:v>
                </c:pt>
                <c:pt idx="124">
                  <c:v>64.100000000000122</c:v>
                </c:pt>
                <c:pt idx="125">
                  <c:v>73.900000000000119</c:v>
                </c:pt>
                <c:pt idx="126">
                  <c:v>53.900000000000119</c:v>
                </c:pt>
                <c:pt idx="127">
                  <c:v>63.700000000000117</c:v>
                </c:pt>
                <c:pt idx="128">
                  <c:v>73.500000000000114</c:v>
                </c:pt>
                <c:pt idx="129">
                  <c:v>53.000000000000114</c:v>
                </c:pt>
                <c:pt idx="130">
                  <c:v>62.800000000000111</c:v>
                </c:pt>
                <c:pt idx="131">
                  <c:v>42.800000000000111</c:v>
                </c:pt>
                <c:pt idx="132">
                  <c:v>20.300000000000111</c:v>
                </c:pt>
                <c:pt idx="133">
                  <c:v>-0.19999999999988916</c:v>
                </c:pt>
                <c:pt idx="134">
                  <c:v>9.6000000000001116</c:v>
                </c:pt>
                <c:pt idx="135">
                  <c:v>19.400000000000112</c:v>
                </c:pt>
                <c:pt idx="136">
                  <c:v>29.200000000000113</c:v>
                </c:pt>
                <c:pt idx="137">
                  <c:v>39.000000000000114</c:v>
                </c:pt>
                <c:pt idx="138">
                  <c:v>48.800000000000111</c:v>
                </c:pt>
                <c:pt idx="139">
                  <c:v>28.800000000000111</c:v>
                </c:pt>
                <c:pt idx="140">
                  <c:v>38.600000000000108</c:v>
                </c:pt>
                <c:pt idx="141">
                  <c:v>48.400000000000105</c:v>
                </c:pt>
                <c:pt idx="142">
                  <c:v>25.400000000000105</c:v>
                </c:pt>
                <c:pt idx="143">
                  <c:v>-3.0999999999998948</c:v>
                </c:pt>
                <c:pt idx="144">
                  <c:v>-18.099999999999895</c:v>
                </c:pt>
                <c:pt idx="145">
                  <c:v>-8.2999999999998941</c:v>
                </c:pt>
                <c:pt idx="146">
                  <c:v>1.5000000000001066</c:v>
                </c:pt>
                <c:pt idx="147">
                  <c:v>-15.699999999999896</c:v>
                </c:pt>
                <c:pt idx="148">
                  <c:v>-5.8999999999998956</c:v>
                </c:pt>
                <c:pt idx="149">
                  <c:v>-39.899999999999892</c:v>
                </c:pt>
                <c:pt idx="150">
                  <c:v>-60.899999999999892</c:v>
                </c:pt>
                <c:pt idx="151">
                  <c:v>-51.099999999999895</c:v>
                </c:pt>
                <c:pt idx="152">
                  <c:v>-41.299999999999898</c:v>
                </c:pt>
                <c:pt idx="153">
                  <c:v>-31.499999999999897</c:v>
                </c:pt>
                <c:pt idx="154">
                  <c:v>-21.699999999999896</c:v>
                </c:pt>
                <c:pt idx="155">
                  <c:v>-11.899999999999896</c:v>
                </c:pt>
                <c:pt idx="156">
                  <c:v>-2.0999999999998948</c:v>
                </c:pt>
                <c:pt idx="157">
                  <c:v>7.7000000000001059</c:v>
                </c:pt>
                <c:pt idx="158">
                  <c:v>17.500000000000107</c:v>
                </c:pt>
                <c:pt idx="159">
                  <c:v>27.300000000000107</c:v>
                </c:pt>
                <c:pt idx="160">
                  <c:v>37.100000000000108</c:v>
                </c:pt>
                <c:pt idx="161">
                  <c:v>46.900000000000105</c:v>
                </c:pt>
                <c:pt idx="162">
                  <c:v>56.700000000000102</c:v>
                </c:pt>
                <c:pt idx="163">
                  <c:v>66.500000000000099</c:v>
                </c:pt>
                <c:pt idx="164">
                  <c:v>76.300000000000097</c:v>
                </c:pt>
                <c:pt idx="165">
                  <c:v>86.100000000000094</c:v>
                </c:pt>
                <c:pt idx="166">
                  <c:v>95.900000000000091</c:v>
                </c:pt>
                <c:pt idx="167">
                  <c:v>74.400000000000091</c:v>
                </c:pt>
                <c:pt idx="168">
                  <c:v>84.200000000000088</c:v>
                </c:pt>
                <c:pt idx="169">
                  <c:v>94.000000000000085</c:v>
                </c:pt>
                <c:pt idx="170">
                  <c:v>72.000000000000085</c:v>
                </c:pt>
                <c:pt idx="171">
                  <c:v>81.800000000000082</c:v>
                </c:pt>
                <c:pt idx="172">
                  <c:v>91.60000000000008</c:v>
                </c:pt>
                <c:pt idx="173">
                  <c:v>101.40000000000008</c:v>
                </c:pt>
                <c:pt idx="174">
                  <c:v>111.20000000000007</c:v>
                </c:pt>
                <c:pt idx="175">
                  <c:v>121.00000000000007</c:v>
                </c:pt>
                <c:pt idx="176">
                  <c:v>130.80000000000007</c:v>
                </c:pt>
                <c:pt idx="177">
                  <c:v>106.80000000000007</c:v>
                </c:pt>
                <c:pt idx="178">
                  <c:v>85.300000000000068</c:v>
                </c:pt>
                <c:pt idx="179">
                  <c:v>95.100000000000065</c:v>
                </c:pt>
                <c:pt idx="180">
                  <c:v>104.90000000000006</c:v>
                </c:pt>
                <c:pt idx="181">
                  <c:v>114.70000000000006</c:v>
                </c:pt>
                <c:pt idx="182">
                  <c:v>124.50000000000006</c:v>
                </c:pt>
                <c:pt idx="183">
                  <c:v>100.50000000000006</c:v>
                </c:pt>
                <c:pt idx="184">
                  <c:v>110.30000000000005</c:v>
                </c:pt>
                <c:pt idx="185">
                  <c:v>120.10000000000005</c:v>
                </c:pt>
                <c:pt idx="186">
                  <c:v>129.90000000000006</c:v>
                </c:pt>
                <c:pt idx="187">
                  <c:v>108.90000000000006</c:v>
                </c:pt>
                <c:pt idx="188">
                  <c:v>118.70000000000006</c:v>
                </c:pt>
                <c:pt idx="189">
                  <c:v>128.50000000000006</c:v>
                </c:pt>
                <c:pt idx="190">
                  <c:v>138.30000000000007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E4-4AAA-93C8-510A6ED17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2800136"/>
        <c:axId val="952799176"/>
      </c:lineChart>
      <c:catAx>
        <c:axId val="952800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799176"/>
        <c:crosses val="autoZero"/>
        <c:auto val="1"/>
        <c:lblAlgn val="ctr"/>
        <c:lblOffset val="100"/>
        <c:noMultiLvlLbl val="0"/>
      </c:catAx>
      <c:valAx>
        <c:axId val="952799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800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'[1]Away ELO Value Master'!$AP$6:$AP$196</c:f>
              <c:numCache>
                <c:formatCode>General</c:formatCode>
                <c:ptCount val="191"/>
                <c:pt idx="0">
                  <c:v>0</c:v>
                </c:pt>
                <c:pt idx="1">
                  <c:v>9.8000000000000007</c:v>
                </c:pt>
                <c:pt idx="2">
                  <c:v>9.8000000000000007</c:v>
                </c:pt>
                <c:pt idx="3">
                  <c:v>-18.7</c:v>
                </c:pt>
                <c:pt idx="4">
                  <c:v>-8.8999999999999986</c:v>
                </c:pt>
                <c:pt idx="5">
                  <c:v>0.90000000000000213</c:v>
                </c:pt>
                <c:pt idx="6">
                  <c:v>10.700000000000003</c:v>
                </c:pt>
                <c:pt idx="7">
                  <c:v>10.700000000000003</c:v>
                </c:pt>
                <c:pt idx="8">
                  <c:v>10.700000000000003</c:v>
                </c:pt>
                <c:pt idx="9">
                  <c:v>10.700000000000003</c:v>
                </c:pt>
                <c:pt idx="10">
                  <c:v>10.700000000000003</c:v>
                </c:pt>
                <c:pt idx="11">
                  <c:v>10.700000000000003</c:v>
                </c:pt>
                <c:pt idx="12">
                  <c:v>10.700000000000003</c:v>
                </c:pt>
                <c:pt idx="13">
                  <c:v>-17.299999999999997</c:v>
                </c:pt>
                <c:pt idx="14">
                  <c:v>-7.4999999999999964</c:v>
                </c:pt>
                <c:pt idx="15">
                  <c:v>-7.4999999999999964</c:v>
                </c:pt>
                <c:pt idx="16">
                  <c:v>-7.4999999999999964</c:v>
                </c:pt>
                <c:pt idx="17">
                  <c:v>2.3000000000000043</c:v>
                </c:pt>
                <c:pt idx="18">
                  <c:v>12.100000000000005</c:v>
                </c:pt>
                <c:pt idx="19">
                  <c:v>12.100000000000005</c:v>
                </c:pt>
                <c:pt idx="20">
                  <c:v>21.900000000000006</c:v>
                </c:pt>
                <c:pt idx="21">
                  <c:v>21.900000000000006</c:v>
                </c:pt>
                <c:pt idx="22">
                  <c:v>21.900000000000006</c:v>
                </c:pt>
                <c:pt idx="23">
                  <c:v>31.700000000000006</c:v>
                </c:pt>
                <c:pt idx="24">
                  <c:v>31.700000000000006</c:v>
                </c:pt>
                <c:pt idx="25">
                  <c:v>31.700000000000006</c:v>
                </c:pt>
                <c:pt idx="26">
                  <c:v>41.500000000000007</c:v>
                </c:pt>
                <c:pt idx="27">
                  <c:v>41.500000000000007</c:v>
                </c:pt>
                <c:pt idx="28">
                  <c:v>51.300000000000011</c:v>
                </c:pt>
                <c:pt idx="29">
                  <c:v>61.100000000000009</c:v>
                </c:pt>
                <c:pt idx="30">
                  <c:v>61.100000000000009</c:v>
                </c:pt>
                <c:pt idx="31">
                  <c:v>34.600000000000009</c:v>
                </c:pt>
                <c:pt idx="32">
                  <c:v>34.600000000000009</c:v>
                </c:pt>
                <c:pt idx="33">
                  <c:v>34.600000000000009</c:v>
                </c:pt>
                <c:pt idx="34">
                  <c:v>34.600000000000009</c:v>
                </c:pt>
                <c:pt idx="35">
                  <c:v>44.400000000000006</c:v>
                </c:pt>
                <c:pt idx="36">
                  <c:v>54.2</c:v>
                </c:pt>
                <c:pt idx="37">
                  <c:v>54.2</c:v>
                </c:pt>
                <c:pt idx="38">
                  <c:v>54.2</c:v>
                </c:pt>
                <c:pt idx="39">
                  <c:v>54.2</c:v>
                </c:pt>
                <c:pt idx="40">
                  <c:v>54.2</c:v>
                </c:pt>
                <c:pt idx="41">
                  <c:v>23.200000000000003</c:v>
                </c:pt>
                <c:pt idx="42">
                  <c:v>33</c:v>
                </c:pt>
                <c:pt idx="43">
                  <c:v>33</c:v>
                </c:pt>
                <c:pt idx="44">
                  <c:v>42.8</c:v>
                </c:pt>
                <c:pt idx="45">
                  <c:v>15.299999999999997</c:v>
                </c:pt>
                <c:pt idx="46">
                  <c:v>25.099999999999998</c:v>
                </c:pt>
                <c:pt idx="47">
                  <c:v>34.9</c:v>
                </c:pt>
                <c:pt idx="48">
                  <c:v>44.7</c:v>
                </c:pt>
                <c:pt idx="49">
                  <c:v>54.5</c:v>
                </c:pt>
                <c:pt idx="50">
                  <c:v>54.5</c:v>
                </c:pt>
                <c:pt idx="51">
                  <c:v>64.3</c:v>
                </c:pt>
                <c:pt idx="52">
                  <c:v>74.099999999999994</c:v>
                </c:pt>
                <c:pt idx="53">
                  <c:v>74.099999999999994</c:v>
                </c:pt>
                <c:pt idx="54">
                  <c:v>74.099999999999994</c:v>
                </c:pt>
                <c:pt idx="55">
                  <c:v>74.099999999999994</c:v>
                </c:pt>
                <c:pt idx="56">
                  <c:v>74.099999999999994</c:v>
                </c:pt>
                <c:pt idx="57">
                  <c:v>74.099999999999994</c:v>
                </c:pt>
                <c:pt idx="58">
                  <c:v>74.099999999999994</c:v>
                </c:pt>
                <c:pt idx="59">
                  <c:v>74.099999999999994</c:v>
                </c:pt>
                <c:pt idx="60">
                  <c:v>83.899999999999991</c:v>
                </c:pt>
                <c:pt idx="61">
                  <c:v>93.699999999999989</c:v>
                </c:pt>
                <c:pt idx="62">
                  <c:v>103.49999999999999</c:v>
                </c:pt>
                <c:pt idx="63">
                  <c:v>103.49999999999999</c:v>
                </c:pt>
                <c:pt idx="64">
                  <c:v>113.29999999999998</c:v>
                </c:pt>
                <c:pt idx="65">
                  <c:v>113.29999999999998</c:v>
                </c:pt>
                <c:pt idx="66">
                  <c:v>113.29999999999998</c:v>
                </c:pt>
                <c:pt idx="67">
                  <c:v>113.29999999999998</c:v>
                </c:pt>
                <c:pt idx="68">
                  <c:v>123.09999999999998</c:v>
                </c:pt>
                <c:pt idx="69">
                  <c:v>123.09999999999998</c:v>
                </c:pt>
                <c:pt idx="70">
                  <c:v>123.09999999999998</c:v>
                </c:pt>
                <c:pt idx="71">
                  <c:v>132.89999999999998</c:v>
                </c:pt>
                <c:pt idx="72">
                  <c:v>132.89999999999998</c:v>
                </c:pt>
                <c:pt idx="73">
                  <c:v>132.89999999999998</c:v>
                </c:pt>
                <c:pt idx="74">
                  <c:v>132.89999999999998</c:v>
                </c:pt>
                <c:pt idx="75">
                  <c:v>98.899999999999977</c:v>
                </c:pt>
                <c:pt idx="76">
                  <c:v>98.899999999999977</c:v>
                </c:pt>
                <c:pt idx="77">
                  <c:v>98.899999999999977</c:v>
                </c:pt>
                <c:pt idx="78">
                  <c:v>108.69999999999997</c:v>
                </c:pt>
                <c:pt idx="79">
                  <c:v>108.69999999999997</c:v>
                </c:pt>
                <c:pt idx="80">
                  <c:v>82.699999999999974</c:v>
                </c:pt>
                <c:pt idx="81">
                  <c:v>92.499999999999972</c:v>
                </c:pt>
                <c:pt idx="82">
                  <c:v>64.499999999999972</c:v>
                </c:pt>
                <c:pt idx="83">
                  <c:v>12.499999999999972</c:v>
                </c:pt>
                <c:pt idx="84">
                  <c:v>12.499999999999972</c:v>
                </c:pt>
                <c:pt idx="85">
                  <c:v>12.499999999999972</c:v>
                </c:pt>
                <c:pt idx="86">
                  <c:v>12.499999999999972</c:v>
                </c:pt>
                <c:pt idx="87">
                  <c:v>22.299999999999972</c:v>
                </c:pt>
                <c:pt idx="88">
                  <c:v>22.299999999999972</c:v>
                </c:pt>
                <c:pt idx="89">
                  <c:v>22.299999999999972</c:v>
                </c:pt>
                <c:pt idx="90">
                  <c:v>22.299999999999972</c:v>
                </c:pt>
                <c:pt idx="91">
                  <c:v>22.299999999999972</c:v>
                </c:pt>
                <c:pt idx="92">
                  <c:v>32.099999999999973</c:v>
                </c:pt>
                <c:pt idx="93">
                  <c:v>32.099999999999973</c:v>
                </c:pt>
                <c:pt idx="94">
                  <c:v>32.099999999999973</c:v>
                </c:pt>
                <c:pt idx="95">
                  <c:v>41.899999999999977</c:v>
                </c:pt>
                <c:pt idx="96">
                  <c:v>51.699999999999974</c:v>
                </c:pt>
                <c:pt idx="97">
                  <c:v>61.499999999999972</c:v>
                </c:pt>
                <c:pt idx="98">
                  <c:v>71.299999999999969</c:v>
                </c:pt>
                <c:pt idx="99">
                  <c:v>81.099999999999966</c:v>
                </c:pt>
                <c:pt idx="100">
                  <c:v>81.099999999999966</c:v>
                </c:pt>
                <c:pt idx="101">
                  <c:v>81.099999999999966</c:v>
                </c:pt>
                <c:pt idx="102">
                  <c:v>81.099999999999966</c:v>
                </c:pt>
                <c:pt idx="103">
                  <c:v>90.899999999999963</c:v>
                </c:pt>
                <c:pt idx="104">
                  <c:v>100.69999999999996</c:v>
                </c:pt>
                <c:pt idx="105">
                  <c:v>110.49999999999996</c:v>
                </c:pt>
                <c:pt idx="106">
                  <c:v>110.49999999999996</c:v>
                </c:pt>
                <c:pt idx="107">
                  <c:v>110.49999999999996</c:v>
                </c:pt>
                <c:pt idx="108">
                  <c:v>120.29999999999995</c:v>
                </c:pt>
                <c:pt idx="109">
                  <c:v>120.29999999999995</c:v>
                </c:pt>
                <c:pt idx="110">
                  <c:v>120.29999999999995</c:v>
                </c:pt>
                <c:pt idx="111">
                  <c:v>130.09999999999997</c:v>
                </c:pt>
                <c:pt idx="112">
                  <c:v>100.09999999999997</c:v>
                </c:pt>
                <c:pt idx="113">
                  <c:v>109.89999999999996</c:v>
                </c:pt>
                <c:pt idx="114">
                  <c:v>109.89999999999996</c:v>
                </c:pt>
                <c:pt idx="115">
                  <c:v>81.899999999999963</c:v>
                </c:pt>
                <c:pt idx="116">
                  <c:v>81.899999999999963</c:v>
                </c:pt>
                <c:pt idx="117">
                  <c:v>91.69999999999996</c:v>
                </c:pt>
                <c:pt idx="118">
                  <c:v>101.49999999999996</c:v>
                </c:pt>
                <c:pt idx="119">
                  <c:v>101.49999999999996</c:v>
                </c:pt>
                <c:pt idx="120">
                  <c:v>101.49999999999996</c:v>
                </c:pt>
                <c:pt idx="121">
                  <c:v>101.49999999999996</c:v>
                </c:pt>
                <c:pt idx="122">
                  <c:v>111.29999999999995</c:v>
                </c:pt>
                <c:pt idx="123">
                  <c:v>111.29999999999995</c:v>
                </c:pt>
                <c:pt idx="124">
                  <c:v>111.29999999999995</c:v>
                </c:pt>
                <c:pt idx="125">
                  <c:v>121.09999999999995</c:v>
                </c:pt>
                <c:pt idx="126">
                  <c:v>121.09999999999995</c:v>
                </c:pt>
                <c:pt idx="127">
                  <c:v>130.89999999999995</c:v>
                </c:pt>
                <c:pt idx="128">
                  <c:v>130.89999999999995</c:v>
                </c:pt>
                <c:pt idx="129">
                  <c:v>130.89999999999995</c:v>
                </c:pt>
                <c:pt idx="130">
                  <c:v>130.89999999999995</c:v>
                </c:pt>
                <c:pt idx="131">
                  <c:v>130.89999999999995</c:v>
                </c:pt>
                <c:pt idx="132">
                  <c:v>130.89999999999995</c:v>
                </c:pt>
                <c:pt idx="133">
                  <c:v>130.89999999999995</c:v>
                </c:pt>
                <c:pt idx="134">
                  <c:v>130.89999999999995</c:v>
                </c:pt>
                <c:pt idx="135">
                  <c:v>140.69999999999996</c:v>
                </c:pt>
                <c:pt idx="136">
                  <c:v>150.49999999999997</c:v>
                </c:pt>
                <c:pt idx="137">
                  <c:v>160.29999999999998</c:v>
                </c:pt>
                <c:pt idx="138">
                  <c:v>170.1</c:v>
                </c:pt>
                <c:pt idx="139">
                  <c:v>170.1</c:v>
                </c:pt>
                <c:pt idx="140">
                  <c:v>170.1</c:v>
                </c:pt>
                <c:pt idx="141">
                  <c:v>170.1</c:v>
                </c:pt>
                <c:pt idx="142">
                  <c:v>170.1</c:v>
                </c:pt>
                <c:pt idx="143">
                  <c:v>141.6</c:v>
                </c:pt>
                <c:pt idx="144">
                  <c:v>141.6</c:v>
                </c:pt>
                <c:pt idx="145">
                  <c:v>151.4</c:v>
                </c:pt>
                <c:pt idx="146">
                  <c:v>151.4</c:v>
                </c:pt>
                <c:pt idx="147">
                  <c:v>151.4</c:v>
                </c:pt>
                <c:pt idx="148">
                  <c:v>151.4</c:v>
                </c:pt>
                <c:pt idx="149">
                  <c:v>117.4</c:v>
                </c:pt>
                <c:pt idx="150">
                  <c:v>117.4</c:v>
                </c:pt>
                <c:pt idx="151">
                  <c:v>127.2</c:v>
                </c:pt>
                <c:pt idx="152">
                  <c:v>137</c:v>
                </c:pt>
                <c:pt idx="153">
                  <c:v>137</c:v>
                </c:pt>
                <c:pt idx="154">
                  <c:v>137</c:v>
                </c:pt>
                <c:pt idx="155">
                  <c:v>137</c:v>
                </c:pt>
                <c:pt idx="156">
                  <c:v>137</c:v>
                </c:pt>
                <c:pt idx="157">
                  <c:v>137</c:v>
                </c:pt>
                <c:pt idx="158">
                  <c:v>146.80000000000001</c:v>
                </c:pt>
                <c:pt idx="159">
                  <c:v>146.80000000000001</c:v>
                </c:pt>
                <c:pt idx="160">
                  <c:v>156.60000000000002</c:v>
                </c:pt>
                <c:pt idx="161">
                  <c:v>156.60000000000002</c:v>
                </c:pt>
                <c:pt idx="162">
                  <c:v>156.60000000000002</c:v>
                </c:pt>
                <c:pt idx="163">
                  <c:v>156.60000000000002</c:v>
                </c:pt>
                <c:pt idx="164">
                  <c:v>166.40000000000003</c:v>
                </c:pt>
                <c:pt idx="165">
                  <c:v>176.20000000000005</c:v>
                </c:pt>
                <c:pt idx="166">
                  <c:v>176.20000000000005</c:v>
                </c:pt>
                <c:pt idx="167">
                  <c:v>176.20000000000005</c:v>
                </c:pt>
                <c:pt idx="168">
                  <c:v>176.20000000000005</c:v>
                </c:pt>
                <c:pt idx="169">
                  <c:v>176.20000000000005</c:v>
                </c:pt>
                <c:pt idx="170">
                  <c:v>176.20000000000005</c:v>
                </c:pt>
                <c:pt idx="171">
                  <c:v>176.20000000000005</c:v>
                </c:pt>
                <c:pt idx="172">
                  <c:v>176.20000000000005</c:v>
                </c:pt>
                <c:pt idx="173">
                  <c:v>176.20000000000005</c:v>
                </c:pt>
                <c:pt idx="174">
                  <c:v>176.20000000000005</c:v>
                </c:pt>
                <c:pt idx="175">
                  <c:v>176.20000000000005</c:v>
                </c:pt>
                <c:pt idx="176">
                  <c:v>186.00000000000006</c:v>
                </c:pt>
                <c:pt idx="177">
                  <c:v>186.00000000000006</c:v>
                </c:pt>
                <c:pt idx="178">
                  <c:v>186.00000000000006</c:v>
                </c:pt>
                <c:pt idx="179">
                  <c:v>195.80000000000007</c:v>
                </c:pt>
                <c:pt idx="180">
                  <c:v>195.80000000000007</c:v>
                </c:pt>
                <c:pt idx="181">
                  <c:v>195.80000000000007</c:v>
                </c:pt>
                <c:pt idx="182">
                  <c:v>195.80000000000007</c:v>
                </c:pt>
                <c:pt idx="183">
                  <c:v>195.80000000000007</c:v>
                </c:pt>
                <c:pt idx="184">
                  <c:v>205.60000000000008</c:v>
                </c:pt>
                <c:pt idx="185">
                  <c:v>205.60000000000008</c:v>
                </c:pt>
                <c:pt idx="186">
                  <c:v>205.60000000000008</c:v>
                </c:pt>
                <c:pt idx="187">
                  <c:v>205.60000000000008</c:v>
                </c:pt>
                <c:pt idx="188">
                  <c:v>205.60000000000008</c:v>
                </c:pt>
                <c:pt idx="189">
                  <c:v>215.40000000000009</c:v>
                </c:pt>
                <c:pt idx="190">
                  <c:v>225.2000000000001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A-4165-960D-569B2A77F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2818056"/>
        <c:axId val="952816136"/>
      </c:lineChart>
      <c:catAx>
        <c:axId val="952818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816136"/>
        <c:crosses val="autoZero"/>
        <c:auto val="1"/>
        <c:lblAlgn val="ctr"/>
        <c:lblOffset val="100"/>
        <c:noMultiLvlLbl val="0"/>
      </c:catAx>
      <c:valAx>
        <c:axId val="952816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818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'[1]Away ELO Value Master'!$AC$256:$AC$266</c:f>
              <c:numCache>
                <c:formatCode>General</c:formatCode>
                <c:ptCount val="11"/>
                <c:pt idx="0">
                  <c:v>6.44</c:v>
                </c:pt>
                <c:pt idx="1">
                  <c:v>14.280000000000001</c:v>
                </c:pt>
                <c:pt idx="2">
                  <c:v>22.12</c:v>
                </c:pt>
                <c:pt idx="3">
                  <c:v>29.96</c:v>
                </c:pt>
                <c:pt idx="4">
                  <c:v>18.760000000000002</c:v>
                </c:pt>
                <c:pt idx="5">
                  <c:v>18.760000000000002</c:v>
                </c:pt>
                <c:pt idx="6">
                  <c:v>17.16</c:v>
                </c:pt>
                <c:pt idx="7">
                  <c:v>21.08</c:v>
                </c:pt>
                <c:pt idx="8">
                  <c:v>28.919999999999998</c:v>
                </c:pt>
                <c:pt idx="9">
                  <c:v>28.919999999999998</c:v>
                </c:pt>
                <c:pt idx="10">
                  <c:v>36.76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5D-44B0-8F2A-2130BD410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991688"/>
        <c:axId val="609990088"/>
      </c:lineChart>
      <c:catAx>
        <c:axId val="609991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990088"/>
        <c:crosses val="autoZero"/>
        <c:auto val="1"/>
        <c:lblAlgn val="ctr"/>
        <c:lblOffset val="100"/>
        <c:noMultiLvlLbl val="0"/>
      </c:catAx>
      <c:valAx>
        <c:axId val="609990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991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'[1]Away ELO Value Master'!$AB$6:$AB$466</c:f>
              <c:numCache>
                <c:formatCode>General</c:formatCode>
                <c:ptCount val="461"/>
                <c:pt idx="0">
                  <c:v>9.8000000000000007</c:v>
                </c:pt>
                <c:pt idx="1">
                  <c:v>19.600000000000001</c:v>
                </c:pt>
                <c:pt idx="2">
                  <c:v>0.60000000000000142</c:v>
                </c:pt>
                <c:pt idx="3">
                  <c:v>-27.9</c:v>
                </c:pt>
                <c:pt idx="4">
                  <c:v>-18.099999999999998</c:v>
                </c:pt>
                <c:pt idx="5">
                  <c:v>-8.2999999999999972</c:v>
                </c:pt>
                <c:pt idx="6">
                  <c:v>1.5000000000000036</c:v>
                </c:pt>
                <c:pt idx="7">
                  <c:v>-18.099999999999998</c:v>
                </c:pt>
                <c:pt idx="8">
                  <c:v>-8.2999999999999972</c:v>
                </c:pt>
                <c:pt idx="9">
                  <c:v>1.5000000000000036</c:v>
                </c:pt>
                <c:pt idx="10">
                  <c:v>-20.499999999999996</c:v>
                </c:pt>
                <c:pt idx="11">
                  <c:v>-10.699999999999996</c:v>
                </c:pt>
                <c:pt idx="12">
                  <c:v>-0.89999999999999503</c:v>
                </c:pt>
                <c:pt idx="13">
                  <c:v>-28.899999999999995</c:v>
                </c:pt>
                <c:pt idx="14">
                  <c:v>-19.099999999999994</c:v>
                </c:pt>
                <c:pt idx="15">
                  <c:v>-9.2999999999999936</c:v>
                </c:pt>
                <c:pt idx="16">
                  <c:v>-33.799999999999997</c:v>
                </c:pt>
                <c:pt idx="17">
                  <c:v>-23.999999999999996</c:v>
                </c:pt>
                <c:pt idx="18">
                  <c:v>-14.199999999999996</c:v>
                </c:pt>
                <c:pt idx="19">
                  <c:v>-4.399999999999995</c:v>
                </c:pt>
                <c:pt idx="20">
                  <c:v>5.4000000000000057</c:v>
                </c:pt>
                <c:pt idx="21">
                  <c:v>-11.399999999999995</c:v>
                </c:pt>
                <c:pt idx="22">
                  <c:v>-31.899999999999995</c:v>
                </c:pt>
                <c:pt idx="23">
                  <c:v>-22.099999999999994</c:v>
                </c:pt>
                <c:pt idx="24">
                  <c:v>-12.299999999999994</c:v>
                </c:pt>
                <c:pt idx="25">
                  <c:v>-2.4999999999999929</c:v>
                </c:pt>
                <c:pt idx="26">
                  <c:v>7.3000000000000078</c:v>
                </c:pt>
                <c:pt idx="27">
                  <c:v>17.100000000000009</c:v>
                </c:pt>
                <c:pt idx="28">
                  <c:v>26.900000000000009</c:v>
                </c:pt>
                <c:pt idx="29">
                  <c:v>36.70000000000001</c:v>
                </c:pt>
                <c:pt idx="30">
                  <c:v>46.500000000000014</c:v>
                </c:pt>
                <c:pt idx="31">
                  <c:v>20.000000000000014</c:v>
                </c:pt>
                <c:pt idx="32">
                  <c:v>29.800000000000015</c:v>
                </c:pt>
                <c:pt idx="33">
                  <c:v>39.600000000000016</c:v>
                </c:pt>
                <c:pt idx="34">
                  <c:v>49.40000000000002</c:v>
                </c:pt>
                <c:pt idx="35">
                  <c:v>59.200000000000017</c:v>
                </c:pt>
                <c:pt idx="36">
                  <c:v>69.000000000000014</c:v>
                </c:pt>
                <c:pt idx="37">
                  <c:v>49.000000000000014</c:v>
                </c:pt>
                <c:pt idx="38">
                  <c:v>58.800000000000011</c:v>
                </c:pt>
                <c:pt idx="39">
                  <c:v>68.600000000000009</c:v>
                </c:pt>
                <c:pt idx="40">
                  <c:v>46.100000000000009</c:v>
                </c:pt>
                <c:pt idx="41">
                  <c:v>15.100000000000009</c:v>
                </c:pt>
                <c:pt idx="42">
                  <c:v>24.900000000000009</c:v>
                </c:pt>
                <c:pt idx="43">
                  <c:v>7.9000000000000092</c:v>
                </c:pt>
                <c:pt idx="44">
                  <c:v>17.70000000000001</c:v>
                </c:pt>
                <c:pt idx="45">
                  <c:v>-9.7999999999999901</c:v>
                </c:pt>
                <c:pt idx="46">
                  <c:v>0</c:v>
                </c:pt>
                <c:pt idx="47">
                  <c:v>9.8000000000000114</c:v>
                </c:pt>
                <c:pt idx="48">
                  <c:v>19.600000000000012</c:v>
                </c:pt>
                <c:pt idx="49">
                  <c:v>29.400000000000013</c:v>
                </c:pt>
                <c:pt idx="50">
                  <c:v>39.200000000000017</c:v>
                </c:pt>
                <c:pt idx="51">
                  <c:v>49.000000000000014</c:v>
                </c:pt>
                <c:pt idx="52">
                  <c:v>58.800000000000011</c:v>
                </c:pt>
                <c:pt idx="53">
                  <c:v>35.800000000000011</c:v>
                </c:pt>
                <c:pt idx="54">
                  <c:v>45.600000000000009</c:v>
                </c:pt>
                <c:pt idx="55">
                  <c:v>55.400000000000006</c:v>
                </c:pt>
                <c:pt idx="56">
                  <c:v>34.400000000000006</c:v>
                </c:pt>
                <c:pt idx="57">
                  <c:v>13.900000000000006</c:v>
                </c:pt>
                <c:pt idx="58">
                  <c:v>23.700000000000006</c:v>
                </c:pt>
                <c:pt idx="59">
                  <c:v>33.500000000000007</c:v>
                </c:pt>
                <c:pt idx="60">
                  <c:v>43.300000000000011</c:v>
                </c:pt>
                <c:pt idx="61">
                  <c:v>53.100000000000009</c:v>
                </c:pt>
                <c:pt idx="62">
                  <c:v>62.900000000000006</c:v>
                </c:pt>
                <c:pt idx="63">
                  <c:v>72.7</c:v>
                </c:pt>
                <c:pt idx="64">
                  <c:v>82.5</c:v>
                </c:pt>
                <c:pt idx="65">
                  <c:v>92.3</c:v>
                </c:pt>
                <c:pt idx="66">
                  <c:v>102.1</c:v>
                </c:pt>
                <c:pt idx="67">
                  <c:v>111.89999999999999</c:v>
                </c:pt>
                <c:pt idx="68">
                  <c:v>121.69999999999999</c:v>
                </c:pt>
                <c:pt idx="69">
                  <c:v>131.5</c:v>
                </c:pt>
                <c:pt idx="70">
                  <c:v>141.30000000000001</c:v>
                </c:pt>
                <c:pt idx="71">
                  <c:v>151.10000000000002</c:v>
                </c:pt>
                <c:pt idx="72">
                  <c:v>131.90000000000003</c:v>
                </c:pt>
                <c:pt idx="73">
                  <c:v>106.90000000000003</c:v>
                </c:pt>
                <c:pt idx="74">
                  <c:v>116.70000000000003</c:v>
                </c:pt>
                <c:pt idx="75">
                  <c:v>82.700000000000031</c:v>
                </c:pt>
                <c:pt idx="76">
                  <c:v>92.500000000000028</c:v>
                </c:pt>
                <c:pt idx="77">
                  <c:v>102.30000000000003</c:v>
                </c:pt>
                <c:pt idx="78">
                  <c:v>112.10000000000002</c:v>
                </c:pt>
                <c:pt idx="79">
                  <c:v>121.90000000000002</c:v>
                </c:pt>
                <c:pt idx="80">
                  <c:v>95.90000000000002</c:v>
                </c:pt>
                <c:pt idx="81">
                  <c:v>105.70000000000002</c:v>
                </c:pt>
                <c:pt idx="82">
                  <c:v>77.700000000000017</c:v>
                </c:pt>
                <c:pt idx="83">
                  <c:v>25.700000000000017</c:v>
                </c:pt>
                <c:pt idx="84">
                  <c:v>35.500000000000014</c:v>
                </c:pt>
                <c:pt idx="85">
                  <c:v>45.300000000000011</c:v>
                </c:pt>
                <c:pt idx="86">
                  <c:v>55.100000000000009</c:v>
                </c:pt>
                <c:pt idx="87">
                  <c:v>64.900000000000006</c:v>
                </c:pt>
                <c:pt idx="88">
                  <c:v>74.7</c:v>
                </c:pt>
                <c:pt idx="89">
                  <c:v>84.5</c:v>
                </c:pt>
                <c:pt idx="90">
                  <c:v>94.3</c:v>
                </c:pt>
                <c:pt idx="91">
                  <c:v>104.1</c:v>
                </c:pt>
                <c:pt idx="92">
                  <c:v>113.89999999999999</c:v>
                </c:pt>
                <c:pt idx="93">
                  <c:v>96.699999999999989</c:v>
                </c:pt>
                <c:pt idx="94">
                  <c:v>75.199999999999989</c:v>
                </c:pt>
                <c:pt idx="95">
                  <c:v>84.999999999999986</c:v>
                </c:pt>
                <c:pt idx="96">
                  <c:v>94.799999999999983</c:v>
                </c:pt>
                <c:pt idx="97">
                  <c:v>104.59999999999998</c:v>
                </c:pt>
                <c:pt idx="98">
                  <c:v>114.39999999999998</c:v>
                </c:pt>
                <c:pt idx="99">
                  <c:v>124.19999999999997</c:v>
                </c:pt>
                <c:pt idx="100">
                  <c:v>133.99999999999997</c:v>
                </c:pt>
                <c:pt idx="101">
                  <c:v>143.79999999999998</c:v>
                </c:pt>
                <c:pt idx="102">
                  <c:v>153.6</c:v>
                </c:pt>
                <c:pt idx="103">
                  <c:v>163.4</c:v>
                </c:pt>
                <c:pt idx="104">
                  <c:v>173.20000000000002</c:v>
                </c:pt>
                <c:pt idx="105">
                  <c:v>183.00000000000003</c:v>
                </c:pt>
                <c:pt idx="106">
                  <c:v>192.80000000000004</c:v>
                </c:pt>
                <c:pt idx="107">
                  <c:v>202.60000000000005</c:v>
                </c:pt>
                <c:pt idx="108">
                  <c:v>212.40000000000006</c:v>
                </c:pt>
                <c:pt idx="109">
                  <c:v>187.40000000000006</c:v>
                </c:pt>
                <c:pt idx="110">
                  <c:v>197.20000000000007</c:v>
                </c:pt>
                <c:pt idx="111">
                  <c:v>207.00000000000009</c:v>
                </c:pt>
                <c:pt idx="112">
                  <c:v>177.00000000000009</c:v>
                </c:pt>
                <c:pt idx="113">
                  <c:v>186.8000000000001</c:v>
                </c:pt>
                <c:pt idx="114">
                  <c:v>196.60000000000011</c:v>
                </c:pt>
                <c:pt idx="115">
                  <c:v>168.60000000000011</c:v>
                </c:pt>
                <c:pt idx="116">
                  <c:v>145.10000000000011</c:v>
                </c:pt>
                <c:pt idx="117">
                  <c:v>154.90000000000012</c:v>
                </c:pt>
                <c:pt idx="118">
                  <c:v>164.70000000000013</c:v>
                </c:pt>
                <c:pt idx="119">
                  <c:v>145.30000000000013</c:v>
                </c:pt>
                <c:pt idx="120">
                  <c:v>123.30000000000013</c:v>
                </c:pt>
                <c:pt idx="121">
                  <c:v>98.300000000000125</c:v>
                </c:pt>
                <c:pt idx="122">
                  <c:v>108.10000000000012</c:v>
                </c:pt>
                <c:pt idx="123">
                  <c:v>87.600000000000122</c:v>
                </c:pt>
                <c:pt idx="124">
                  <c:v>64.100000000000122</c:v>
                </c:pt>
                <c:pt idx="125">
                  <c:v>73.900000000000119</c:v>
                </c:pt>
                <c:pt idx="126">
                  <c:v>53.900000000000119</c:v>
                </c:pt>
                <c:pt idx="127">
                  <c:v>63.700000000000117</c:v>
                </c:pt>
                <c:pt idx="128">
                  <c:v>73.500000000000114</c:v>
                </c:pt>
                <c:pt idx="129">
                  <c:v>53.000000000000114</c:v>
                </c:pt>
                <c:pt idx="130">
                  <c:v>62.800000000000111</c:v>
                </c:pt>
                <c:pt idx="131">
                  <c:v>42.800000000000111</c:v>
                </c:pt>
                <c:pt idx="132">
                  <c:v>20.300000000000111</c:v>
                </c:pt>
                <c:pt idx="133">
                  <c:v>-0.19999999999988916</c:v>
                </c:pt>
                <c:pt idx="134">
                  <c:v>9.6000000000001116</c:v>
                </c:pt>
                <c:pt idx="135">
                  <c:v>19.400000000000112</c:v>
                </c:pt>
                <c:pt idx="136">
                  <c:v>29.200000000000113</c:v>
                </c:pt>
                <c:pt idx="137">
                  <c:v>39.000000000000114</c:v>
                </c:pt>
                <c:pt idx="138">
                  <c:v>48.800000000000111</c:v>
                </c:pt>
                <c:pt idx="139">
                  <c:v>28.800000000000111</c:v>
                </c:pt>
                <c:pt idx="140">
                  <c:v>38.600000000000108</c:v>
                </c:pt>
                <c:pt idx="141">
                  <c:v>48.400000000000105</c:v>
                </c:pt>
                <c:pt idx="142">
                  <c:v>25.400000000000105</c:v>
                </c:pt>
                <c:pt idx="143">
                  <c:v>-3.0999999999998948</c:v>
                </c:pt>
                <c:pt idx="144">
                  <c:v>-18.099999999999895</c:v>
                </c:pt>
                <c:pt idx="145">
                  <c:v>-8.2999999999998941</c:v>
                </c:pt>
                <c:pt idx="146">
                  <c:v>1.5000000000001066</c:v>
                </c:pt>
                <c:pt idx="147">
                  <c:v>-15.699999999999896</c:v>
                </c:pt>
                <c:pt idx="148">
                  <c:v>-5.8999999999998956</c:v>
                </c:pt>
                <c:pt idx="149">
                  <c:v>-39.899999999999892</c:v>
                </c:pt>
                <c:pt idx="150">
                  <c:v>-60.899999999999892</c:v>
                </c:pt>
                <c:pt idx="151">
                  <c:v>-51.099999999999895</c:v>
                </c:pt>
                <c:pt idx="152">
                  <c:v>-41.299999999999898</c:v>
                </c:pt>
                <c:pt idx="153">
                  <c:v>-31.499999999999897</c:v>
                </c:pt>
                <c:pt idx="154">
                  <c:v>-21.699999999999896</c:v>
                </c:pt>
                <c:pt idx="155">
                  <c:v>-11.899999999999896</c:v>
                </c:pt>
                <c:pt idx="156">
                  <c:v>-2.0999999999998948</c:v>
                </c:pt>
                <c:pt idx="157">
                  <c:v>7.7000000000001059</c:v>
                </c:pt>
                <c:pt idx="158">
                  <c:v>17.500000000000107</c:v>
                </c:pt>
                <c:pt idx="159">
                  <c:v>27.300000000000107</c:v>
                </c:pt>
                <c:pt idx="160">
                  <c:v>37.100000000000108</c:v>
                </c:pt>
                <c:pt idx="161">
                  <c:v>46.900000000000105</c:v>
                </c:pt>
                <c:pt idx="162">
                  <c:v>56.700000000000102</c:v>
                </c:pt>
                <c:pt idx="163">
                  <c:v>66.500000000000099</c:v>
                </c:pt>
                <c:pt idx="164">
                  <c:v>76.300000000000097</c:v>
                </c:pt>
                <c:pt idx="165">
                  <c:v>86.100000000000094</c:v>
                </c:pt>
                <c:pt idx="166">
                  <c:v>95.900000000000091</c:v>
                </c:pt>
                <c:pt idx="167">
                  <c:v>74.400000000000091</c:v>
                </c:pt>
                <c:pt idx="168">
                  <c:v>84.200000000000088</c:v>
                </c:pt>
                <c:pt idx="169">
                  <c:v>94.000000000000085</c:v>
                </c:pt>
                <c:pt idx="170">
                  <c:v>72.000000000000085</c:v>
                </c:pt>
                <c:pt idx="171">
                  <c:v>81.800000000000082</c:v>
                </c:pt>
                <c:pt idx="172">
                  <c:v>91.60000000000008</c:v>
                </c:pt>
                <c:pt idx="173">
                  <c:v>101.40000000000008</c:v>
                </c:pt>
                <c:pt idx="174">
                  <c:v>111.20000000000007</c:v>
                </c:pt>
                <c:pt idx="175">
                  <c:v>121.00000000000007</c:v>
                </c:pt>
                <c:pt idx="176">
                  <c:v>130.80000000000007</c:v>
                </c:pt>
                <c:pt idx="177">
                  <c:v>106.80000000000007</c:v>
                </c:pt>
                <c:pt idx="178">
                  <c:v>85.300000000000068</c:v>
                </c:pt>
                <c:pt idx="179">
                  <c:v>95.100000000000065</c:v>
                </c:pt>
                <c:pt idx="180">
                  <c:v>104.90000000000006</c:v>
                </c:pt>
                <c:pt idx="181">
                  <c:v>114.70000000000006</c:v>
                </c:pt>
                <c:pt idx="182">
                  <c:v>124.50000000000006</c:v>
                </c:pt>
                <c:pt idx="183">
                  <c:v>100.50000000000006</c:v>
                </c:pt>
                <c:pt idx="184">
                  <c:v>110.30000000000005</c:v>
                </c:pt>
                <c:pt idx="185">
                  <c:v>120.10000000000005</c:v>
                </c:pt>
                <c:pt idx="186">
                  <c:v>129.90000000000006</c:v>
                </c:pt>
                <c:pt idx="187">
                  <c:v>108.90000000000006</c:v>
                </c:pt>
                <c:pt idx="188">
                  <c:v>118.70000000000006</c:v>
                </c:pt>
                <c:pt idx="189">
                  <c:v>128.50000000000006</c:v>
                </c:pt>
                <c:pt idx="190">
                  <c:v>138.30000000000007</c:v>
                </c:pt>
                <c:pt idx="191">
                  <c:v>148.10000000000008</c:v>
                </c:pt>
                <c:pt idx="192">
                  <c:v>157.90000000000009</c:v>
                </c:pt>
                <c:pt idx="193">
                  <c:v>167.7000000000001</c:v>
                </c:pt>
                <c:pt idx="194">
                  <c:v>177.50000000000011</c:v>
                </c:pt>
                <c:pt idx="195">
                  <c:v>187.30000000000013</c:v>
                </c:pt>
                <c:pt idx="196">
                  <c:v>160.80000000000013</c:v>
                </c:pt>
                <c:pt idx="197">
                  <c:v>170.60000000000014</c:v>
                </c:pt>
                <c:pt idx="198">
                  <c:v>180.40000000000015</c:v>
                </c:pt>
                <c:pt idx="199">
                  <c:v>154.40000000000015</c:v>
                </c:pt>
                <c:pt idx="200">
                  <c:v>118.40000000000015</c:v>
                </c:pt>
                <c:pt idx="201">
                  <c:v>89.400000000000148</c:v>
                </c:pt>
                <c:pt idx="202">
                  <c:v>64.400000000000148</c:v>
                </c:pt>
                <c:pt idx="203">
                  <c:v>74.200000000000145</c:v>
                </c:pt>
                <c:pt idx="204">
                  <c:v>84.000000000000142</c:v>
                </c:pt>
                <c:pt idx="205">
                  <c:v>62.000000000000142</c:v>
                </c:pt>
                <c:pt idx="206">
                  <c:v>37.500000000000142</c:v>
                </c:pt>
                <c:pt idx="207">
                  <c:v>16.000000000000142</c:v>
                </c:pt>
                <c:pt idx="208">
                  <c:v>-1.39999999999986</c:v>
                </c:pt>
                <c:pt idx="209">
                  <c:v>8.4000000000001407</c:v>
                </c:pt>
                <c:pt idx="210">
                  <c:v>-25.599999999999859</c:v>
                </c:pt>
                <c:pt idx="211">
                  <c:v>-15.799999999999859</c:v>
                </c:pt>
                <c:pt idx="212">
                  <c:v>-5.9999999999998579</c:v>
                </c:pt>
                <c:pt idx="213">
                  <c:v>-31.499999999999858</c:v>
                </c:pt>
                <c:pt idx="214">
                  <c:v>-54.999999999999858</c:v>
                </c:pt>
                <c:pt idx="215">
                  <c:v>-45.199999999999861</c:v>
                </c:pt>
                <c:pt idx="216">
                  <c:v>-35.399999999999864</c:v>
                </c:pt>
                <c:pt idx="217">
                  <c:v>-61.399999999999864</c:v>
                </c:pt>
                <c:pt idx="218">
                  <c:v>-51.599999999999866</c:v>
                </c:pt>
                <c:pt idx="219">
                  <c:v>-41.799999999999869</c:v>
                </c:pt>
                <c:pt idx="220">
                  <c:v>-31.999999999999869</c:v>
                </c:pt>
                <c:pt idx="221">
                  <c:v>-22.199999999999868</c:v>
                </c:pt>
                <c:pt idx="222">
                  <c:v>-12.399999999999867</c:v>
                </c:pt>
                <c:pt idx="223">
                  <c:v>-38.899999999999864</c:v>
                </c:pt>
                <c:pt idx="224">
                  <c:v>-70.899999999999864</c:v>
                </c:pt>
                <c:pt idx="225">
                  <c:v>-61.099999999999866</c:v>
                </c:pt>
                <c:pt idx="226">
                  <c:v>-51.299999999999869</c:v>
                </c:pt>
                <c:pt idx="227">
                  <c:v>-41.499999999999872</c:v>
                </c:pt>
                <c:pt idx="228">
                  <c:v>-31.699999999999871</c:v>
                </c:pt>
                <c:pt idx="229">
                  <c:v>-21.899999999999871</c:v>
                </c:pt>
                <c:pt idx="230">
                  <c:v>-12.09999999999987</c:v>
                </c:pt>
                <c:pt idx="231">
                  <c:v>-2.2999999999998693</c:v>
                </c:pt>
                <c:pt idx="232">
                  <c:v>7.5000000000001315</c:v>
                </c:pt>
                <c:pt idx="233">
                  <c:v>17.300000000000132</c:v>
                </c:pt>
                <c:pt idx="234">
                  <c:v>27.100000000000133</c:v>
                </c:pt>
                <c:pt idx="235">
                  <c:v>5.6000000000001329</c:v>
                </c:pt>
                <c:pt idx="236">
                  <c:v>15.400000000000134</c:v>
                </c:pt>
                <c:pt idx="237">
                  <c:v>25.200000000000134</c:v>
                </c:pt>
                <c:pt idx="238">
                  <c:v>35.000000000000135</c:v>
                </c:pt>
                <c:pt idx="239">
                  <c:v>15.000000000000135</c:v>
                </c:pt>
                <c:pt idx="240">
                  <c:v>24.800000000000136</c:v>
                </c:pt>
                <c:pt idx="241">
                  <c:v>34.600000000000136</c:v>
                </c:pt>
                <c:pt idx="242">
                  <c:v>44.400000000000134</c:v>
                </c:pt>
                <c:pt idx="243">
                  <c:v>54.200000000000131</c:v>
                </c:pt>
                <c:pt idx="244">
                  <c:v>29.200000000000131</c:v>
                </c:pt>
                <c:pt idx="245">
                  <c:v>39.000000000000128</c:v>
                </c:pt>
                <c:pt idx="246">
                  <c:v>12.000000000000128</c:v>
                </c:pt>
                <c:pt idx="247">
                  <c:v>21.800000000000129</c:v>
                </c:pt>
                <c:pt idx="248">
                  <c:v>31.600000000000129</c:v>
                </c:pt>
                <c:pt idx="249">
                  <c:v>41.400000000000134</c:v>
                </c:pt>
                <c:pt idx="250">
                  <c:v>51.200000000000131</c:v>
                </c:pt>
                <c:pt idx="251">
                  <c:v>29.700000000000131</c:v>
                </c:pt>
                <c:pt idx="252">
                  <c:v>39.500000000000128</c:v>
                </c:pt>
                <c:pt idx="253">
                  <c:v>49.300000000000125</c:v>
                </c:pt>
                <c:pt idx="254">
                  <c:v>59.100000000000122</c:v>
                </c:pt>
                <c:pt idx="255">
                  <c:v>29.600000000000122</c:v>
                </c:pt>
                <c:pt idx="256">
                  <c:v>39.400000000000119</c:v>
                </c:pt>
                <c:pt idx="257">
                  <c:v>49.200000000000117</c:v>
                </c:pt>
                <c:pt idx="258">
                  <c:v>59.000000000000114</c:v>
                </c:pt>
                <c:pt idx="259">
                  <c:v>68.800000000000111</c:v>
                </c:pt>
                <c:pt idx="260">
                  <c:v>78.600000000000108</c:v>
                </c:pt>
                <c:pt idx="261">
                  <c:v>88.400000000000105</c:v>
                </c:pt>
                <c:pt idx="262">
                  <c:v>98.200000000000102</c:v>
                </c:pt>
                <c:pt idx="263">
                  <c:v>108.0000000000001</c:v>
                </c:pt>
                <c:pt idx="264">
                  <c:v>75.000000000000099</c:v>
                </c:pt>
                <c:pt idx="265">
                  <c:v>51.000000000000099</c:v>
                </c:pt>
                <c:pt idx="266">
                  <c:v>60.800000000000097</c:v>
                </c:pt>
                <c:pt idx="267">
                  <c:v>70.600000000000094</c:v>
                </c:pt>
                <c:pt idx="268">
                  <c:v>45.600000000000094</c:v>
                </c:pt>
                <c:pt idx="269">
                  <c:v>55.400000000000091</c:v>
                </c:pt>
                <c:pt idx="270">
                  <c:v>65.200000000000088</c:v>
                </c:pt>
                <c:pt idx="271">
                  <c:v>75.000000000000085</c:v>
                </c:pt>
                <c:pt idx="272">
                  <c:v>84.800000000000082</c:v>
                </c:pt>
                <c:pt idx="273">
                  <c:v>94.60000000000008</c:v>
                </c:pt>
                <c:pt idx="274">
                  <c:v>104.40000000000008</c:v>
                </c:pt>
                <c:pt idx="275">
                  <c:v>80.900000000000077</c:v>
                </c:pt>
                <c:pt idx="276">
                  <c:v>90.700000000000074</c:v>
                </c:pt>
                <c:pt idx="277">
                  <c:v>100.50000000000007</c:v>
                </c:pt>
                <c:pt idx="278">
                  <c:v>110.30000000000007</c:v>
                </c:pt>
                <c:pt idx="279">
                  <c:v>120.10000000000007</c:v>
                </c:pt>
                <c:pt idx="280">
                  <c:v>129.90000000000006</c:v>
                </c:pt>
                <c:pt idx="281">
                  <c:v>111.70000000000006</c:v>
                </c:pt>
                <c:pt idx="282">
                  <c:v>121.50000000000006</c:v>
                </c:pt>
                <c:pt idx="283">
                  <c:v>131.30000000000007</c:v>
                </c:pt>
                <c:pt idx="284">
                  <c:v>141.10000000000008</c:v>
                </c:pt>
                <c:pt idx="285">
                  <c:v>150.90000000000009</c:v>
                </c:pt>
                <c:pt idx="286">
                  <c:v>126.40000000000009</c:v>
                </c:pt>
                <c:pt idx="287">
                  <c:v>136.2000000000001</c:v>
                </c:pt>
                <c:pt idx="288">
                  <c:v>146.00000000000011</c:v>
                </c:pt>
                <c:pt idx="289">
                  <c:v>155.80000000000013</c:v>
                </c:pt>
                <c:pt idx="290">
                  <c:v>165.60000000000014</c:v>
                </c:pt>
                <c:pt idx="291">
                  <c:v>143.60000000000014</c:v>
                </c:pt>
                <c:pt idx="292">
                  <c:v>114.60000000000014</c:v>
                </c:pt>
                <c:pt idx="293">
                  <c:v>92.100000000000136</c:v>
                </c:pt>
                <c:pt idx="294">
                  <c:v>101.90000000000013</c:v>
                </c:pt>
                <c:pt idx="295">
                  <c:v>111.70000000000013</c:v>
                </c:pt>
                <c:pt idx="296">
                  <c:v>121.50000000000013</c:v>
                </c:pt>
                <c:pt idx="297">
                  <c:v>131.30000000000013</c:v>
                </c:pt>
                <c:pt idx="298">
                  <c:v>141.10000000000014</c:v>
                </c:pt>
                <c:pt idx="299">
                  <c:v>150.90000000000015</c:v>
                </c:pt>
                <c:pt idx="300">
                  <c:v>160.70000000000016</c:v>
                </c:pt>
                <c:pt idx="301">
                  <c:v>170.50000000000017</c:v>
                </c:pt>
                <c:pt idx="302">
                  <c:v>142.00000000000017</c:v>
                </c:pt>
                <c:pt idx="303">
                  <c:v>111.00000000000017</c:v>
                </c:pt>
                <c:pt idx="304">
                  <c:v>120.80000000000017</c:v>
                </c:pt>
                <c:pt idx="305">
                  <c:v>130.60000000000016</c:v>
                </c:pt>
                <c:pt idx="306">
                  <c:v>140.40000000000018</c:v>
                </c:pt>
                <c:pt idx="307">
                  <c:v>150.20000000000019</c:v>
                </c:pt>
                <c:pt idx="308">
                  <c:v>160.0000000000002</c:v>
                </c:pt>
                <c:pt idx="309">
                  <c:v>169.80000000000021</c:v>
                </c:pt>
                <c:pt idx="310">
                  <c:v>179.60000000000022</c:v>
                </c:pt>
                <c:pt idx="311">
                  <c:v>156.60000000000022</c:v>
                </c:pt>
                <c:pt idx="312">
                  <c:v>166.40000000000023</c:v>
                </c:pt>
                <c:pt idx="313">
                  <c:v>176.20000000000024</c:v>
                </c:pt>
                <c:pt idx="314">
                  <c:v>186.00000000000026</c:v>
                </c:pt>
                <c:pt idx="315">
                  <c:v>157.00000000000026</c:v>
                </c:pt>
                <c:pt idx="316">
                  <c:v>166.80000000000027</c:v>
                </c:pt>
                <c:pt idx="317">
                  <c:v>176.60000000000028</c:v>
                </c:pt>
                <c:pt idx="318">
                  <c:v>129.60000000000028</c:v>
                </c:pt>
                <c:pt idx="319">
                  <c:v>139.40000000000029</c:v>
                </c:pt>
                <c:pt idx="320">
                  <c:v>149.2000000000003</c:v>
                </c:pt>
                <c:pt idx="321">
                  <c:v>159.00000000000031</c:v>
                </c:pt>
                <c:pt idx="322">
                  <c:v>168.80000000000032</c:v>
                </c:pt>
                <c:pt idx="323">
                  <c:v>178.60000000000034</c:v>
                </c:pt>
                <c:pt idx="324">
                  <c:v>188.40000000000035</c:v>
                </c:pt>
                <c:pt idx="325">
                  <c:v>198.20000000000036</c:v>
                </c:pt>
                <c:pt idx="326">
                  <c:v>208.00000000000037</c:v>
                </c:pt>
                <c:pt idx="327">
                  <c:v>217.80000000000038</c:v>
                </c:pt>
                <c:pt idx="328">
                  <c:v>227.60000000000039</c:v>
                </c:pt>
                <c:pt idx="329">
                  <c:v>237.4000000000004</c:v>
                </c:pt>
                <c:pt idx="330">
                  <c:v>214.4000000000004</c:v>
                </c:pt>
                <c:pt idx="331">
                  <c:v>224.20000000000041</c:v>
                </c:pt>
                <c:pt idx="332">
                  <c:v>234.00000000000043</c:v>
                </c:pt>
                <c:pt idx="333">
                  <c:v>243.80000000000044</c:v>
                </c:pt>
                <c:pt idx="334">
                  <c:v>219.80000000000044</c:v>
                </c:pt>
                <c:pt idx="335">
                  <c:v>229.60000000000045</c:v>
                </c:pt>
                <c:pt idx="336">
                  <c:v>239.40000000000046</c:v>
                </c:pt>
                <c:pt idx="337">
                  <c:v>249.20000000000047</c:v>
                </c:pt>
                <c:pt idx="338">
                  <c:v>259.00000000000045</c:v>
                </c:pt>
                <c:pt idx="339">
                  <c:v>237.50000000000045</c:v>
                </c:pt>
                <c:pt idx="340">
                  <c:v>247.30000000000047</c:v>
                </c:pt>
                <c:pt idx="341">
                  <c:v>257.10000000000048</c:v>
                </c:pt>
                <c:pt idx="342">
                  <c:v>230.10000000000048</c:v>
                </c:pt>
                <c:pt idx="343">
                  <c:v>204.10000000000048</c:v>
                </c:pt>
                <c:pt idx="344">
                  <c:v>213.90000000000049</c:v>
                </c:pt>
                <c:pt idx="345">
                  <c:v>193.90000000000049</c:v>
                </c:pt>
                <c:pt idx="346">
                  <c:v>203.7000000000005</c:v>
                </c:pt>
                <c:pt idx="347">
                  <c:v>213.50000000000051</c:v>
                </c:pt>
                <c:pt idx="348">
                  <c:v>223.30000000000052</c:v>
                </c:pt>
                <c:pt idx="349">
                  <c:v>233.10000000000053</c:v>
                </c:pt>
                <c:pt idx="350">
                  <c:v>242.90000000000055</c:v>
                </c:pt>
                <c:pt idx="351">
                  <c:v>252.70000000000056</c:v>
                </c:pt>
                <c:pt idx="352">
                  <c:v>262.50000000000057</c:v>
                </c:pt>
                <c:pt idx="353">
                  <c:v>232.50000000000057</c:v>
                </c:pt>
                <c:pt idx="354">
                  <c:v>196.50000000000057</c:v>
                </c:pt>
                <c:pt idx="355">
                  <c:v>176.50000000000057</c:v>
                </c:pt>
                <c:pt idx="356">
                  <c:v>153.00000000000057</c:v>
                </c:pt>
                <c:pt idx="357">
                  <c:v>162.80000000000058</c:v>
                </c:pt>
                <c:pt idx="358">
                  <c:v>172.60000000000059</c:v>
                </c:pt>
                <c:pt idx="359">
                  <c:v>182.4000000000006</c:v>
                </c:pt>
                <c:pt idx="360">
                  <c:v>192.20000000000061</c:v>
                </c:pt>
                <c:pt idx="361">
                  <c:v>202.00000000000063</c:v>
                </c:pt>
                <c:pt idx="362">
                  <c:v>166.00000000000063</c:v>
                </c:pt>
                <c:pt idx="363">
                  <c:v>175.80000000000064</c:v>
                </c:pt>
                <c:pt idx="364">
                  <c:v>185.60000000000065</c:v>
                </c:pt>
                <c:pt idx="365">
                  <c:v>195.40000000000066</c:v>
                </c:pt>
                <c:pt idx="366">
                  <c:v>205.20000000000067</c:v>
                </c:pt>
                <c:pt idx="367">
                  <c:v>215.00000000000068</c:v>
                </c:pt>
                <c:pt idx="368">
                  <c:v>224.80000000000069</c:v>
                </c:pt>
                <c:pt idx="369">
                  <c:v>234.6000000000007</c:v>
                </c:pt>
                <c:pt idx="370">
                  <c:v>205.6000000000007</c:v>
                </c:pt>
                <c:pt idx="371">
                  <c:v>215.40000000000072</c:v>
                </c:pt>
                <c:pt idx="372">
                  <c:v>225.20000000000073</c:v>
                </c:pt>
                <c:pt idx="373">
                  <c:v>193.20000000000073</c:v>
                </c:pt>
                <c:pt idx="374">
                  <c:v>203.00000000000074</c:v>
                </c:pt>
                <c:pt idx="375">
                  <c:v>212.80000000000075</c:v>
                </c:pt>
                <c:pt idx="376">
                  <c:v>222.60000000000076</c:v>
                </c:pt>
                <c:pt idx="377">
                  <c:v>232.40000000000077</c:v>
                </c:pt>
                <c:pt idx="378">
                  <c:v>242.20000000000078</c:v>
                </c:pt>
                <c:pt idx="379">
                  <c:v>252.0000000000008</c:v>
                </c:pt>
                <c:pt idx="380">
                  <c:v>261.80000000000081</c:v>
                </c:pt>
                <c:pt idx="381">
                  <c:v>271.60000000000082</c:v>
                </c:pt>
                <c:pt idx="382">
                  <c:v>281.40000000000083</c:v>
                </c:pt>
                <c:pt idx="383">
                  <c:v>291.20000000000084</c:v>
                </c:pt>
                <c:pt idx="384">
                  <c:v>301.00000000000085</c:v>
                </c:pt>
                <c:pt idx="385">
                  <c:v>310.80000000000086</c:v>
                </c:pt>
                <c:pt idx="386">
                  <c:v>320.60000000000088</c:v>
                </c:pt>
                <c:pt idx="387">
                  <c:v>330.40000000000089</c:v>
                </c:pt>
                <c:pt idx="388">
                  <c:v>340.2000000000009</c:v>
                </c:pt>
                <c:pt idx="389">
                  <c:v>350.00000000000091</c:v>
                </c:pt>
                <c:pt idx="390">
                  <c:v>329.50000000000091</c:v>
                </c:pt>
                <c:pt idx="391">
                  <c:v>339.30000000000092</c:v>
                </c:pt>
                <c:pt idx="392">
                  <c:v>349.10000000000093</c:v>
                </c:pt>
                <c:pt idx="393">
                  <c:v>315.10000000000093</c:v>
                </c:pt>
                <c:pt idx="394">
                  <c:v>295.10000000000093</c:v>
                </c:pt>
                <c:pt idx="395">
                  <c:v>264.10000000000093</c:v>
                </c:pt>
                <c:pt idx="396">
                  <c:v>273.90000000000094</c:v>
                </c:pt>
                <c:pt idx="397">
                  <c:v>283.70000000000095</c:v>
                </c:pt>
                <c:pt idx="398">
                  <c:v>263.70000000000095</c:v>
                </c:pt>
                <c:pt idx="399">
                  <c:v>273.50000000000097</c:v>
                </c:pt>
                <c:pt idx="400">
                  <c:v>283.30000000000098</c:v>
                </c:pt>
                <c:pt idx="401">
                  <c:v>293.10000000000099</c:v>
                </c:pt>
                <c:pt idx="402">
                  <c:v>302.900000000001</c:v>
                </c:pt>
                <c:pt idx="403">
                  <c:v>312.70000000000101</c:v>
                </c:pt>
                <c:pt idx="404">
                  <c:v>322.50000000000102</c:v>
                </c:pt>
                <c:pt idx="405">
                  <c:v>332.30000000000103</c:v>
                </c:pt>
                <c:pt idx="406">
                  <c:v>342.10000000000105</c:v>
                </c:pt>
                <c:pt idx="407">
                  <c:v>351.90000000000106</c:v>
                </c:pt>
                <c:pt idx="408">
                  <c:v>361.70000000000107</c:v>
                </c:pt>
                <c:pt idx="409">
                  <c:v>371.50000000000108</c:v>
                </c:pt>
                <c:pt idx="410">
                  <c:v>350.00000000000108</c:v>
                </c:pt>
                <c:pt idx="411">
                  <c:v>359.80000000000109</c:v>
                </c:pt>
                <c:pt idx="412">
                  <c:v>369.6000000000011</c:v>
                </c:pt>
                <c:pt idx="413">
                  <c:v>379.40000000000111</c:v>
                </c:pt>
                <c:pt idx="414">
                  <c:v>389.20000000000113</c:v>
                </c:pt>
                <c:pt idx="415">
                  <c:v>399.00000000000114</c:v>
                </c:pt>
                <c:pt idx="416">
                  <c:v>408.80000000000115</c:v>
                </c:pt>
                <c:pt idx="417">
                  <c:v>373.80000000000115</c:v>
                </c:pt>
                <c:pt idx="418">
                  <c:v>383.60000000000116</c:v>
                </c:pt>
                <c:pt idx="419">
                  <c:v>358.10000000000116</c:v>
                </c:pt>
                <c:pt idx="420">
                  <c:v>367.90000000000117</c:v>
                </c:pt>
                <c:pt idx="421">
                  <c:v>377.70000000000118</c:v>
                </c:pt>
                <c:pt idx="422">
                  <c:v>387.50000000000119</c:v>
                </c:pt>
                <c:pt idx="423">
                  <c:v>397.30000000000121</c:v>
                </c:pt>
                <c:pt idx="424">
                  <c:v>376.80000000000121</c:v>
                </c:pt>
                <c:pt idx="425">
                  <c:v>353.80000000000121</c:v>
                </c:pt>
                <c:pt idx="426">
                  <c:v>363.60000000000122</c:v>
                </c:pt>
                <c:pt idx="427">
                  <c:v>373.40000000000123</c:v>
                </c:pt>
                <c:pt idx="428">
                  <c:v>345.40000000000123</c:v>
                </c:pt>
                <c:pt idx="429">
                  <c:v>355.20000000000124</c:v>
                </c:pt>
                <c:pt idx="430">
                  <c:v>331.20000000000124</c:v>
                </c:pt>
                <c:pt idx="431">
                  <c:v>341.00000000000125</c:v>
                </c:pt>
                <c:pt idx="432">
                  <c:v>350.80000000000126</c:v>
                </c:pt>
                <c:pt idx="433">
                  <c:v>360.60000000000127</c:v>
                </c:pt>
                <c:pt idx="434">
                  <c:v>336.10000000000127</c:v>
                </c:pt>
                <c:pt idx="435">
                  <c:v>345.90000000000128</c:v>
                </c:pt>
                <c:pt idx="436">
                  <c:v>328.10000000000127</c:v>
                </c:pt>
                <c:pt idx="437">
                  <c:v>303.60000000000127</c:v>
                </c:pt>
                <c:pt idx="438">
                  <c:v>313.40000000000128</c:v>
                </c:pt>
                <c:pt idx="439">
                  <c:v>323.2000000000013</c:v>
                </c:pt>
                <c:pt idx="440">
                  <c:v>333.00000000000131</c:v>
                </c:pt>
                <c:pt idx="441">
                  <c:v>342.80000000000132</c:v>
                </c:pt>
                <c:pt idx="442">
                  <c:v>319.30000000000132</c:v>
                </c:pt>
                <c:pt idx="443">
                  <c:v>329.10000000000133</c:v>
                </c:pt>
                <c:pt idx="444">
                  <c:v>338.90000000000134</c:v>
                </c:pt>
                <c:pt idx="445">
                  <c:v>348.70000000000135</c:v>
                </c:pt>
                <c:pt idx="446">
                  <c:v>358.50000000000136</c:v>
                </c:pt>
                <c:pt idx="447">
                  <c:v>368.30000000000138</c:v>
                </c:pt>
                <c:pt idx="448">
                  <c:v>378.10000000000139</c:v>
                </c:pt>
                <c:pt idx="449">
                  <c:v>387.9000000000014</c:v>
                </c:pt>
                <c:pt idx="450">
                  <c:v>397.70000000000141</c:v>
                </c:pt>
                <c:pt idx="451">
                  <c:v>407.50000000000142</c:v>
                </c:pt>
                <c:pt idx="452">
                  <c:v>417.30000000000143</c:v>
                </c:pt>
                <c:pt idx="453">
                  <c:v>427.10000000000144</c:v>
                </c:pt>
                <c:pt idx="454">
                  <c:v>436.90000000000146</c:v>
                </c:pt>
                <c:pt idx="455">
                  <c:v>412.40000000000146</c:v>
                </c:pt>
                <c:pt idx="456">
                  <c:v>422.20000000000147</c:v>
                </c:pt>
                <c:pt idx="457">
                  <c:v>432.00000000000148</c:v>
                </c:pt>
                <c:pt idx="458">
                  <c:v>441.80000000000149</c:v>
                </c:pt>
                <c:pt idx="459">
                  <c:v>451.6000000000015</c:v>
                </c:pt>
                <c:pt idx="460">
                  <c:v>461.40000000000151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DA-4F07-B08D-63D7BA21C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6591112"/>
        <c:axId val="666587592"/>
      </c:lineChart>
      <c:catAx>
        <c:axId val="666591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7592"/>
        <c:crosses val="autoZero"/>
        <c:auto val="1"/>
        <c:lblAlgn val="ctr"/>
        <c:lblOffset val="100"/>
        <c:noMultiLvlLbl val="0"/>
      </c:catAx>
      <c:valAx>
        <c:axId val="666587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91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'[1]Away ELO Value Master'!$T$6:$T$745</c:f>
              <c:numCache>
                <c:formatCode>General</c:formatCode>
                <c:ptCount val="740"/>
                <c:pt idx="0">
                  <c:v>0.98</c:v>
                </c:pt>
                <c:pt idx="1">
                  <c:v>1.96</c:v>
                </c:pt>
                <c:pt idx="2">
                  <c:v>6.0000000000000053E-2</c:v>
                </c:pt>
                <c:pt idx="3">
                  <c:v>-2.79</c:v>
                </c:pt>
                <c:pt idx="4">
                  <c:v>-1.81</c:v>
                </c:pt>
                <c:pt idx="5">
                  <c:v>-0.83000000000000007</c:v>
                </c:pt>
                <c:pt idx="6">
                  <c:v>0.14999999999999991</c:v>
                </c:pt>
                <c:pt idx="7">
                  <c:v>-1.8100000000000003</c:v>
                </c:pt>
                <c:pt idx="8">
                  <c:v>-0.83000000000000029</c:v>
                </c:pt>
                <c:pt idx="9">
                  <c:v>0.14999999999999969</c:v>
                </c:pt>
                <c:pt idx="10">
                  <c:v>-2.0500000000000007</c:v>
                </c:pt>
                <c:pt idx="11">
                  <c:v>-1.0700000000000007</c:v>
                </c:pt>
                <c:pt idx="12">
                  <c:v>-9.0000000000000746E-2</c:v>
                </c:pt>
                <c:pt idx="13">
                  <c:v>-2.8900000000000006</c:v>
                </c:pt>
                <c:pt idx="14">
                  <c:v>-1.9100000000000006</c:v>
                </c:pt>
                <c:pt idx="15">
                  <c:v>-0.9300000000000006</c:v>
                </c:pt>
                <c:pt idx="16">
                  <c:v>-3.3800000000000008</c:v>
                </c:pt>
                <c:pt idx="17">
                  <c:v>-2.4000000000000008</c:v>
                </c:pt>
                <c:pt idx="18">
                  <c:v>-1.4200000000000008</c:v>
                </c:pt>
                <c:pt idx="19">
                  <c:v>-0.44000000000000083</c:v>
                </c:pt>
                <c:pt idx="20">
                  <c:v>0.53999999999999915</c:v>
                </c:pt>
                <c:pt idx="21">
                  <c:v>-1.140000000000001</c:v>
                </c:pt>
                <c:pt idx="22">
                  <c:v>-3.1900000000000008</c:v>
                </c:pt>
                <c:pt idx="23">
                  <c:v>-2.2100000000000009</c:v>
                </c:pt>
                <c:pt idx="24">
                  <c:v>-1.2300000000000009</c:v>
                </c:pt>
                <c:pt idx="25">
                  <c:v>-0.25000000000000089</c:v>
                </c:pt>
                <c:pt idx="26">
                  <c:v>0.72999999999999909</c:v>
                </c:pt>
                <c:pt idx="27">
                  <c:v>1.7099999999999991</c:v>
                </c:pt>
                <c:pt idx="28">
                  <c:v>2.6899999999999991</c:v>
                </c:pt>
                <c:pt idx="29">
                  <c:v>3.669999999999999</c:v>
                </c:pt>
                <c:pt idx="30">
                  <c:v>4.6499999999999986</c:v>
                </c:pt>
                <c:pt idx="31">
                  <c:v>1.9999999999999987</c:v>
                </c:pt>
                <c:pt idx="32">
                  <c:v>2.9799999999999986</c:v>
                </c:pt>
                <c:pt idx="33">
                  <c:v>3.9599999999999986</c:v>
                </c:pt>
                <c:pt idx="34">
                  <c:v>4.9399999999999986</c:v>
                </c:pt>
                <c:pt idx="35">
                  <c:v>5.9199999999999982</c:v>
                </c:pt>
                <c:pt idx="36">
                  <c:v>6.8999999999999986</c:v>
                </c:pt>
                <c:pt idx="37">
                  <c:v>4.8999999999999986</c:v>
                </c:pt>
                <c:pt idx="38">
                  <c:v>5.879999999999999</c:v>
                </c:pt>
                <c:pt idx="39">
                  <c:v>6.8599999999999994</c:v>
                </c:pt>
                <c:pt idx="40">
                  <c:v>4.6099999999999994</c:v>
                </c:pt>
                <c:pt idx="41">
                  <c:v>1.5099999999999993</c:v>
                </c:pt>
                <c:pt idx="42">
                  <c:v>2.4899999999999993</c:v>
                </c:pt>
                <c:pt idx="43">
                  <c:v>0.78999999999999937</c:v>
                </c:pt>
                <c:pt idx="44">
                  <c:v>1.7699999999999994</c:v>
                </c:pt>
                <c:pt idx="45">
                  <c:v>-0.98000000000000065</c:v>
                </c:pt>
                <c:pt idx="46">
                  <c:v>0</c:v>
                </c:pt>
                <c:pt idx="47">
                  <c:v>0.97999999999999932</c:v>
                </c:pt>
                <c:pt idx="48">
                  <c:v>1.9599999999999993</c:v>
                </c:pt>
                <c:pt idx="49">
                  <c:v>2.9399999999999995</c:v>
                </c:pt>
                <c:pt idx="50">
                  <c:v>3.9199999999999995</c:v>
                </c:pt>
                <c:pt idx="51">
                  <c:v>4.8999999999999995</c:v>
                </c:pt>
                <c:pt idx="52">
                  <c:v>5.879999999999999</c:v>
                </c:pt>
                <c:pt idx="53">
                  <c:v>3.5799999999999992</c:v>
                </c:pt>
                <c:pt idx="54">
                  <c:v>4.5599999999999987</c:v>
                </c:pt>
                <c:pt idx="55">
                  <c:v>5.5399999999999991</c:v>
                </c:pt>
                <c:pt idx="56">
                  <c:v>3.4399999999999991</c:v>
                </c:pt>
                <c:pt idx="57">
                  <c:v>1.3899999999999992</c:v>
                </c:pt>
                <c:pt idx="58">
                  <c:v>2.3699999999999992</c:v>
                </c:pt>
                <c:pt idx="59">
                  <c:v>3.3499999999999992</c:v>
                </c:pt>
                <c:pt idx="60">
                  <c:v>4.3299999999999992</c:v>
                </c:pt>
                <c:pt idx="61">
                  <c:v>5.3099999999999987</c:v>
                </c:pt>
                <c:pt idx="62">
                  <c:v>6.2899999999999991</c:v>
                </c:pt>
                <c:pt idx="63">
                  <c:v>7.27</c:v>
                </c:pt>
                <c:pt idx="64">
                  <c:v>8.25</c:v>
                </c:pt>
                <c:pt idx="65">
                  <c:v>9.23</c:v>
                </c:pt>
                <c:pt idx="66">
                  <c:v>10.210000000000001</c:v>
                </c:pt>
                <c:pt idx="67">
                  <c:v>11.190000000000001</c:v>
                </c:pt>
                <c:pt idx="68">
                  <c:v>12.170000000000002</c:v>
                </c:pt>
                <c:pt idx="69">
                  <c:v>13.150000000000002</c:v>
                </c:pt>
                <c:pt idx="70">
                  <c:v>14.130000000000003</c:v>
                </c:pt>
                <c:pt idx="71">
                  <c:v>15.110000000000003</c:v>
                </c:pt>
                <c:pt idx="72">
                  <c:v>13.190000000000003</c:v>
                </c:pt>
                <c:pt idx="73">
                  <c:v>10.690000000000003</c:v>
                </c:pt>
                <c:pt idx="74">
                  <c:v>11.670000000000003</c:v>
                </c:pt>
                <c:pt idx="75">
                  <c:v>8.2700000000000031</c:v>
                </c:pt>
                <c:pt idx="76">
                  <c:v>9.2500000000000036</c:v>
                </c:pt>
                <c:pt idx="77">
                  <c:v>10.230000000000004</c:v>
                </c:pt>
                <c:pt idx="78">
                  <c:v>11.210000000000004</c:v>
                </c:pt>
                <c:pt idx="79">
                  <c:v>12.190000000000005</c:v>
                </c:pt>
                <c:pt idx="80">
                  <c:v>9.5900000000000052</c:v>
                </c:pt>
                <c:pt idx="81">
                  <c:v>10.570000000000006</c:v>
                </c:pt>
                <c:pt idx="82">
                  <c:v>7.7700000000000058</c:v>
                </c:pt>
                <c:pt idx="83">
                  <c:v>2.5700000000000056</c:v>
                </c:pt>
                <c:pt idx="84">
                  <c:v>3.5500000000000056</c:v>
                </c:pt>
                <c:pt idx="85">
                  <c:v>4.5300000000000056</c:v>
                </c:pt>
                <c:pt idx="86">
                  <c:v>5.5100000000000051</c:v>
                </c:pt>
                <c:pt idx="87">
                  <c:v>6.4900000000000055</c:v>
                </c:pt>
                <c:pt idx="88">
                  <c:v>7.470000000000006</c:v>
                </c:pt>
                <c:pt idx="89">
                  <c:v>8.4500000000000064</c:v>
                </c:pt>
                <c:pt idx="90">
                  <c:v>9.4300000000000068</c:v>
                </c:pt>
                <c:pt idx="91">
                  <c:v>10.410000000000007</c:v>
                </c:pt>
                <c:pt idx="92">
                  <c:v>11.390000000000008</c:v>
                </c:pt>
                <c:pt idx="93">
                  <c:v>9.670000000000007</c:v>
                </c:pt>
                <c:pt idx="94">
                  <c:v>7.5200000000000067</c:v>
                </c:pt>
                <c:pt idx="95">
                  <c:v>8.5000000000000071</c:v>
                </c:pt>
                <c:pt idx="96">
                  <c:v>9.4800000000000075</c:v>
                </c:pt>
                <c:pt idx="97">
                  <c:v>10.460000000000008</c:v>
                </c:pt>
                <c:pt idx="98">
                  <c:v>11.440000000000008</c:v>
                </c:pt>
                <c:pt idx="99">
                  <c:v>12.420000000000009</c:v>
                </c:pt>
                <c:pt idx="100">
                  <c:v>13.400000000000009</c:v>
                </c:pt>
                <c:pt idx="101">
                  <c:v>14.38000000000001</c:v>
                </c:pt>
                <c:pt idx="102">
                  <c:v>15.36000000000001</c:v>
                </c:pt>
                <c:pt idx="103">
                  <c:v>16.340000000000011</c:v>
                </c:pt>
                <c:pt idx="104">
                  <c:v>17.320000000000011</c:v>
                </c:pt>
                <c:pt idx="105">
                  <c:v>18.300000000000011</c:v>
                </c:pt>
                <c:pt idx="106">
                  <c:v>19.280000000000012</c:v>
                </c:pt>
                <c:pt idx="107">
                  <c:v>20.260000000000012</c:v>
                </c:pt>
                <c:pt idx="108">
                  <c:v>21.240000000000013</c:v>
                </c:pt>
                <c:pt idx="109">
                  <c:v>18.740000000000013</c:v>
                </c:pt>
                <c:pt idx="110">
                  <c:v>19.720000000000013</c:v>
                </c:pt>
                <c:pt idx="111">
                  <c:v>20.700000000000014</c:v>
                </c:pt>
                <c:pt idx="112">
                  <c:v>17.700000000000014</c:v>
                </c:pt>
                <c:pt idx="113">
                  <c:v>18.680000000000014</c:v>
                </c:pt>
                <c:pt idx="114">
                  <c:v>19.660000000000014</c:v>
                </c:pt>
                <c:pt idx="115">
                  <c:v>16.860000000000014</c:v>
                </c:pt>
                <c:pt idx="116">
                  <c:v>14.510000000000014</c:v>
                </c:pt>
                <c:pt idx="117">
                  <c:v>15.490000000000014</c:v>
                </c:pt>
                <c:pt idx="118">
                  <c:v>16.470000000000013</c:v>
                </c:pt>
                <c:pt idx="119">
                  <c:v>14.530000000000014</c:v>
                </c:pt>
                <c:pt idx="120">
                  <c:v>12.330000000000013</c:v>
                </c:pt>
                <c:pt idx="121">
                  <c:v>9.8300000000000125</c:v>
                </c:pt>
                <c:pt idx="122">
                  <c:v>10.810000000000013</c:v>
                </c:pt>
                <c:pt idx="123">
                  <c:v>8.7600000000000122</c:v>
                </c:pt>
                <c:pt idx="124">
                  <c:v>6.4100000000000126</c:v>
                </c:pt>
                <c:pt idx="125">
                  <c:v>7.390000000000013</c:v>
                </c:pt>
                <c:pt idx="126">
                  <c:v>5.390000000000013</c:v>
                </c:pt>
                <c:pt idx="127">
                  <c:v>6.3700000000000134</c:v>
                </c:pt>
                <c:pt idx="128">
                  <c:v>7.3500000000000139</c:v>
                </c:pt>
                <c:pt idx="129">
                  <c:v>5.300000000000014</c:v>
                </c:pt>
                <c:pt idx="130">
                  <c:v>6.2800000000000136</c:v>
                </c:pt>
                <c:pt idx="131">
                  <c:v>4.2800000000000136</c:v>
                </c:pt>
                <c:pt idx="132">
                  <c:v>2.0300000000000136</c:v>
                </c:pt>
                <c:pt idx="133">
                  <c:v>-1.9999999999986251E-2</c:v>
                </c:pt>
                <c:pt idx="134">
                  <c:v>0.96000000000001373</c:v>
                </c:pt>
                <c:pt idx="135">
                  <c:v>1.9400000000000137</c:v>
                </c:pt>
                <c:pt idx="136">
                  <c:v>2.9200000000000137</c:v>
                </c:pt>
                <c:pt idx="137">
                  <c:v>3.9000000000000137</c:v>
                </c:pt>
                <c:pt idx="138">
                  <c:v>4.8800000000000132</c:v>
                </c:pt>
                <c:pt idx="139">
                  <c:v>2.8800000000000132</c:v>
                </c:pt>
                <c:pt idx="140">
                  <c:v>3.8600000000000132</c:v>
                </c:pt>
                <c:pt idx="141">
                  <c:v>4.8400000000000132</c:v>
                </c:pt>
                <c:pt idx="142">
                  <c:v>2.5400000000000134</c:v>
                </c:pt>
                <c:pt idx="143">
                  <c:v>-0.30999999999998673</c:v>
                </c:pt>
                <c:pt idx="144">
                  <c:v>-1.8099999999999867</c:v>
                </c:pt>
                <c:pt idx="145">
                  <c:v>-0.82999999999998675</c:v>
                </c:pt>
                <c:pt idx="146">
                  <c:v>0.15000000000001323</c:v>
                </c:pt>
                <c:pt idx="147">
                  <c:v>-1.569999999999987</c:v>
                </c:pt>
                <c:pt idx="148">
                  <c:v>-0.58999999999998698</c:v>
                </c:pt>
                <c:pt idx="149">
                  <c:v>-3.9899999999999869</c:v>
                </c:pt>
                <c:pt idx="150">
                  <c:v>-6.0899999999999874</c:v>
                </c:pt>
                <c:pt idx="151">
                  <c:v>-5.109999999999987</c:v>
                </c:pt>
                <c:pt idx="152">
                  <c:v>-4.1299999999999866</c:v>
                </c:pt>
                <c:pt idx="153">
                  <c:v>-3.1499999999999866</c:v>
                </c:pt>
                <c:pt idx="154">
                  <c:v>-2.1699999999999866</c:v>
                </c:pt>
                <c:pt idx="155">
                  <c:v>-1.1899999999999866</c:v>
                </c:pt>
                <c:pt idx="156">
                  <c:v>-0.20999999999998664</c:v>
                </c:pt>
                <c:pt idx="157">
                  <c:v>0.77000000000001334</c:v>
                </c:pt>
                <c:pt idx="158">
                  <c:v>1.7500000000000133</c:v>
                </c:pt>
                <c:pt idx="159">
                  <c:v>2.7300000000000133</c:v>
                </c:pt>
                <c:pt idx="160">
                  <c:v>3.7100000000000133</c:v>
                </c:pt>
                <c:pt idx="161">
                  <c:v>4.6900000000000137</c:v>
                </c:pt>
                <c:pt idx="162">
                  <c:v>5.6700000000000141</c:v>
                </c:pt>
                <c:pt idx="163">
                  <c:v>6.6500000000000146</c:v>
                </c:pt>
                <c:pt idx="164">
                  <c:v>7.630000000000015</c:v>
                </c:pt>
                <c:pt idx="165">
                  <c:v>8.6100000000000154</c:v>
                </c:pt>
                <c:pt idx="166">
                  <c:v>9.5900000000000158</c:v>
                </c:pt>
                <c:pt idx="167">
                  <c:v>7.4400000000000155</c:v>
                </c:pt>
                <c:pt idx="168">
                  <c:v>8.4200000000000159</c:v>
                </c:pt>
                <c:pt idx="169">
                  <c:v>9.4000000000000163</c:v>
                </c:pt>
                <c:pt idx="170">
                  <c:v>7.2000000000000162</c:v>
                </c:pt>
                <c:pt idx="171">
                  <c:v>8.1800000000000157</c:v>
                </c:pt>
                <c:pt idx="172">
                  <c:v>9.1600000000000161</c:v>
                </c:pt>
                <c:pt idx="173">
                  <c:v>10.140000000000017</c:v>
                </c:pt>
                <c:pt idx="174">
                  <c:v>11.120000000000017</c:v>
                </c:pt>
                <c:pt idx="175">
                  <c:v>12.100000000000017</c:v>
                </c:pt>
                <c:pt idx="176">
                  <c:v>13.080000000000018</c:v>
                </c:pt>
                <c:pt idx="177">
                  <c:v>10.680000000000017</c:v>
                </c:pt>
                <c:pt idx="178">
                  <c:v>8.5300000000000171</c:v>
                </c:pt>
                <c:pt idx="179">
                  <c:v>9.5100000000000176</c:v>
                </c:pt>
                <c:pt idx="180">
                  <c:v>10.490000000000018</c:v>
                </c:pt>
                <c:pt idx="181">
                  <c:v>11.470000000000018</c:v>
                </c:pt>
                <c:pt idx="182">
                  <c:v>12.450000000000019</c:v>
                </c:pt>
                <c:pt idx="183">
                  <c:v>10.050000000000018</c:v>
                </c:pt>
                <c:pt idx="184">
                  <c:v>11.030000000000019</c:v>
                </c:pt>
                <c:pt idx="185">
                  <c:v>12.010000000000019</c:v>
                </c:pt>
                <c:pt idx="186">
                  <c:v>12.99000000000002</c:v>
                </c:pt>
                <c:pt idx="187">
                  <c:v>10.89000000000002</c:v>
                </c:pt>
                <c:pt idx="188">
                  <c:v>11.870000000000021</c:v>
                </c:pt>
                <c:pt idx="189">
                  <c:v>12.850000000000021</c:v>
                </c:pt>
                <c:pt idx="190">
                  <c:v>13.830000000000021</c:v>
                </c:pt>
                <c:pt idx="191">
                  <c:v>14.810000000000022</c:v>
                </c:pt>
                <c:pt idx="192">
                  <c:v>15.790000000000022</c:v>
                </c:pt>
                <c:pt idx="193">
                  <c:v>16.770000000000021</c:v>
                </c:pt>
                <c:pt idx="194">
                  <c:v>17.750000000000021</c:v>
                </c:pt>
                <c:pt idx="195">
                  <c:v>18.730000000000022</c:v>
                </c:pt>
                <c:pt idx="196">
                  <c:v>16.080000000000023</c:v>
                </c:pt>
                <c:pt idx="197">
                  <c:v>17.060000000000024</c:v>
                </c:pt>
                <c:pt idx="198">
                  <c:v>18.040000000000024</c:v>
                </c:pt>
                <c:pt idx="199">
                  <c:v>15.440000000000024</c:v>
                </c:pt>
                <c:pt idx="200">
                  <c:v>11.840000000000025</c:v>
                </c:pt>
                <c:pt idx="201">
                  <c:v>8.9400000000000244</c:v>
                </c:pt>
                <c:pt idx="202">
                  <c:v>6.4400000000000244</c:v>
                </c:pt>
                <c:pt idx="203">
                  <c:v>7.4200000000000248</c:v>
                </c:pt>
                <c:pt idx="204">
                  <c:v>8.4000000000000252</c:v>
                </c:pt>
                <c:pt idx="205">
                  <c:v>6.200000000000025</c:v>
                </c:pt>
                <c:pt idx="206">
                  <c:v>3.7500000000000249</c:v>
                </c:pt>
                <c:pt idx="207">
                  <c:v>1.600000000000025</c:v>
                </c:pt>
                <c:pt idx="208">
                  <c:v>-0.13999999999997526</c:v>
                </c:pt>
                <c:pt idx="209">
                  <c:v>0.84000000000002473</c:v>
                </c:pt>
                <c:pt idx="210">
                  <c:v>-2.5599999999999752</c:v>
                </c:pt>
                <c:pt idx="211">
                  <c:v>-1.5799999999999752</c:v>
                </c:pt>
                <c:pt idx="212">
                  <c:v>-0.59999999999997522</c:v>
                </c:pt>
                <c:pt idx="213">
                  <c:v>-3.149999999999975</c:v>
                </c:pt>
                <c:pt idx="214">
                  <c:v>-5.4999999999999751</c:v>
                </c:pt>
                <c:pt idx="215">
                  <c:v>-4.5199999999999747</c:v>
                </c:pt>
                <c:pt idx="216">
                  <c:v>-3.5399999999999747</c:v>
                </c:pt>
                <c:pt idx="217">
                  <c:v>-6.1399999999999748</c:v>
                </c:pt>
                <c:pt idx="218">
                  <c:v>-5.1599999999999753</c:v>
                </c:pt>
                <c:pt idx="219">
                  <c:v>-4.1799999999999748</c:v>
                </c:pt>
                <c:pt idx="220">
                  <c:v>-3.1999999999999749</c:v>
                </c:pt>
                <c:pt idx="221">
                  <c:v>-2.2199999999999749</c:v>
                </c:pt>
                <c:pt idx="222">
                  <c:v>-1.2399999999999749</c:v>
                </c:pt>
                <c:pt idx="223">
                  <c:v>-3.8899999999999748</c:v>
                </c:pt>
                <c:pt idx="224">
                  <c:v>-7.089999999999975</c:v>
                </c:pt>
                <c:pt idx="225">
                  <c:v>-6.1099999999999746</c:v>
                </c:pt>
                <c:pt idx="226">
                  <c:v>-5.1299999999999741</c:v>
                </c:pt>
                <c:pt idx="227">
                  <c:v>-4.1499999999999737</c:v>
                </c:pt>
                <c:pt idx="228">
                  <c:v>-3.1699999999999737</c:v>
                </c:pt>
                <c:pt idx="229">
                  <c:v>-2.1899999999999737</c:v>
                </c:pt>
                <c:pt idx="230">
                  <c:v>-1.2099999999999738</c:v>
                </c:pt>
                <c:pt idx="231">
                  <c:v>-0.22999999999997378</c:v>
                </c:pt>
                <c:pt idx="232">
                  <c:v>0.7500000000000262</c:v>
                </c:pt>
                <c:pt idx="233">
                  <c:v>1.7300000000000262</c:v>
                </c:pt>
                <c:pt idx="234">
                  <c:v>2.7100000000000262</c:v>
                </c:pt>
                <c:pt idx="235">
                  <c:v>0.56000000000002625</c:v>
                </c:pt>
                <c:pt idx="236">
                  <c:v>1.5400000000000262</c:v>
                </c:pt>
                <c:pt idx="237">
                  <c:v>2.5200000000000262</c:v>
                </c:pt>
                <c:pt idx="238">
                  <c:v>3.5000000000000262</c:v>
                </c:pt>
                <c:pt idx="239">
                  <c:v>1.5000000000000262</c:v>
                </c:pt>
                <c:pt idx="240">
                  <c:v>2.4800000000000262</c:v>
                </c:pt>
                <c:pt idx="241">
                  <c:v>3.4600000000000262</c:v>
                </c:pt>
                <c:pt idx="242">
                  <c:v>4.4400000000000261</c:v>
                </c:pt>
                <c:pt idx="243">
                  <c:v>5.4200000000000266</c:v>
                </c:pt>
                <c:pt idx="244">
                  <c:v>2.9200000000000266</c:v>
                </c:pt>
                <c:pt idx="245">
                  <c:v>3.9000000000000266</c:v>
                </c:pt>
                <c:pt idx="246">
                  <c:v>1.2000000000000264</c:v>
                </c:pt>
                <c:pt idx="247">
                  <c:v>2.1800000000000264</c:v>
                </c:pt>
                <c:pt idx="248">
                  <c:v>3.1600000000000263</c:v>
                </c:pt>
                <c:pt idx="249">
                  <c:v>4.1400000000000263</c:v>
                </c:pt>
                <c:pt idx="250">
                  <c:v>5.1200000000000259</c:v>
                </c:pt>
                <c:pt idx="251">
                  <c:v>2.970000000000026</c:v>
                </c:pt>
                <c:pt idx="252">
                  <c:v>3.9500000000000259</c:v>
                </c:pt>
                <c:pt idx="253">
                  <c:v>4.9300000000000264</c:v>
                </c:pt>
                <c:pt idx="254">
                  <c:v>5.9100000000000268</c:v>
                </c:pt>
                <c:pt idx="255">
                  <c:v>2.9600000000000266</c:v>
                </c:pt>
                <c:pt idx="256">
                  <c:v>3.9400000000000266</c:v>
                </c:pt>
                <c:pt idx="257">
                  <c:v>4.9200000000000266</c:v>
                </c:pt>
                <c:pt idx="258">
                  <c:v>5.900000000000027</c:v>
                </c:pt>
                <c:pt idx="259">
                  <c:v>6.8800000000000274</c:v>
                </c:pt>
                <c:pt idx="260">
                  <c:v>7.8600000000000279</c:v>
                </c:pt>
                <c:pt idx="261">
                  <c:v>8.8400000000000283</c:v>
                </c:pt>
                <c:pt idx="262">
                  <c:v>9.8200000000000287</c:v>
                </c:pt>
                <c:pt idx="263">
                  <c:v>10.800000000000029</c:v>
                </c:pt>
                <c:pt idx="264">
                  <c:v>7.5000000000000293</c:v>
                </c:pt>
                <c:pt idx="265">
                  <c:v>5.1000000000000298</c:v>
                </c:pt>
                <c:pt idx="266">
                  <c:v>6.0800000000000303</c:v>
                </c:pt>
                <c:pt idx="267">
                  <c:v>7.0600000000000307</c:v>
                </c:pt>
                <c:pt idx="268">
                  <c:v>4.5600000000000307</c:v>
                </c:pt>
                <c:pt idx="269">
                  <c:v>5.5400000000000311</c:v>
                </c:pt>
                <c:pt idx="270">
                  <c:v>6.5200000000000315</c:v>
                </c:pt>
                <c:pt idx="271">
                  <c:v>7.500000000000032</c:v>
                </c:pt>
                <c:pt idx="272">
                  <c:v>8.4800000000000324</c:v>
                </c:pt>
                <c:pt idx="273">
                  <c:v>9.4600000000000328</c:v>
                </c:pt>
                <c:pt idx="274">
                  <c:v>10.440000000000033</c:v>
                </c:pt>
                <c:pt idx="275">
                  <c:v>8.0900000000000336</c:v>
                </c:pt>
                <c:pt idx="276">
                  <c:v>9.070000000000034</c:v>
                </c:pt>
                <c:pt idx="277">
                  <c:v>10.050000000000034</c:v>
                </c:pt>
                <c:pt idx="278">
                  <c:v>11.030000000000035</c:v>
                </c:pt>
                <c:pt idx="279">
                  <c:v>12.010000000000035</c:v>
                </c:pt>
                <c:pt idx="280">
                  <c:v>12.990000000000036</c:v>
                </c:pt>
                <c:pt idx="281">
                  <c:v>11.170000000000035</c:v>
                </c:pt>
                <c:pt idx="282">
                  <c:v>12.150000000000036</c:v>
                </c:pt>
                <c:pt idx="283">
                  <c:v>13.130000000000036</c:v>
                </c:pt>
                <c:pt idx="284">
                  <c:v>14.110000000000037</c:v>
                </c:pt>
                <c:pt idx="285">
                  <c:v>15.090000000000037</c:v>
                </c:pt>
                <c:pt idx="286">
                  <c:v>12.640000000000036</c:v>
                </c:pt>
                <c:pt idx="287">
                  <c:v>13.620000000000037</c:v>
                </c:pt>
                <c:pt idx="288">
                  <c:v>14.600000000000037</c:v>
                </c:pt>
                <c:pt idx="289">
                  <c:v>15.580000000000037</c:v>
                </c:pt>
                <c:pt idx="290">
                  <c:v>16.560000000000038</c:v>
                </c:pt>
                <c:pt idx="291">
                  <c:v>14.360000000000039</c:v>
                </c:pt>
                <c:pt idx="292">
                  <c:v>11.460000000000038</c:v>
                </c:pt>
                <c:pt idx="293">
                  <c:v>9.2100000000000382</c:v>
                </c:pt>
                <c:pt idx="294">
                  <c:v>10.190000000000039</c:v>
                </c:pt>
                <c:pt idx="295">
                  <c:v>11.170000000000039</c:v>
                </c:pt>
                <c:pt idx="296">
                  <c:v>12.150000000000039</c:v>
                </c:pt>
                <c:pt idx="297">
                  <c:v>13.13000000000004</c:v>
                </c:pt>
                <c:pt idx="298">
                  <c:v>14.11000000000004</c:v>
                </c:pt>
                <c:pt idx="299">
                  <c:v>15.090000000000041</c:v>
                </c:pt>
                <c:pt idx="300">
                  <c:v>16.070000000000039</c:v>
                </c:pt>
                <c:pt idx="301">
                  <c:v>17.05000000000004</c:v>
                </c:pt>
                <c:pt idx="302">
                  <c:v>14.20000000000004</c:v>
                </c:pt>
                <c:pt idx="303">
                  <c:v>11.100000000000041</c:v>
                </c:pt>
                <c:pt idx="304">
                  <c:v>12.080000000000041</c:v>
                </c:pt>
                <c:pt idx="305">
                  <c:v>13.060000000000041</c:v>
                </c:pt>
                <c:pt idx="306">
                  <c:v>14.040000000000042</c:v>
                </c:pt>
                <c:pt idx="307">
                  <c:v>15.020000000000042</c:v>
                </c:pt>
                <c:pt idx="308">
                  <c:v>16.000000000000043</c:v>
                </c:pt>
                <c:pt idx="309">
                  <c:v>16.980000000000043</c:v>
                </c:pt>
                <c:pt idx="310">
                  <c:v>17.960000000000043</c:v>
                </c:pt>
                <c:pt idx="311">
                  <c:v>15.660000000000043</c:v>
                </c:pt>
                <c:pt idx="312">
                  <c:v>16.640000000000043</c:v>
                </c:pt>
                <c:pt idx="313">
                  <c:v>17.620000000000044</c:v>
                </c:pt>
                <c:pt idx="314">
                  <c:v>18.600000000000044</c:v>
                </c:pt>
                <c:pt idx="315">
                  <c:v>15.700000000000044</c:v>
                </c:pt>
                <c:pt idx="316">
                  <c:v>16.680000000000042</c:v>
                </c:pt>
                <c:pt idx="317">
                  <c:v>17.660000000000043</c:v>
                </c:pt>
                <c:pt idx="318">
                  <c:v>12.960000000000043</c:v>
                </c:pt>
                <c:pt idx="319">
                  <c:v>13.940000000000044</c:v>
                </c:pt>
                <c:pt idx="320">
                  <c:v>14.920000000000044</c:v>
                </c:pt>
                <c:pt idx="321">
                  <c:v>15.900000000000045</c:v>
                </c:pt>
                <c:pt idx="322">
                  <c:v>16.880000000000045</c:v>
                </c:pt>
                <c:pt idx="323">
                  <c:v>17.860000000000046</c:v>
                </c:pt>
                <c:pt idx="324">
                  <c:v>18.840000000000046</c:v>
                </c:pt>
                <c:pt idx="325">
                  <c:v>19.820000000000046</c:v>
                </c:pt>
                <c:pt idx="326">
                  <c:v>20.800000000000047</c:v>
                </c:pt>
                <c:pt idx="327">
                  <c:v>21.780000000000047</c:v>
                </c:pt>
                <c:pt idx="328">
                  <c:v>22.760000000000048</c:v>
                </c:pt>
                <c:pt idx="329">
                  <c:v>23.740000000000048</c:v>
                </c:pt>
                <c:pt idx="330">
                  <c:v>21.440000000000047</c:v>
                </c:pt>
                <c:pt idx="331">
                  <c:v>22.420000000000048</c:v>
                </c:pt>
                <c:pt idx="332">
                  <c:v>23.400000000000048</c:v>
                </c:pt>
                <c:pt idx="333">
                  <c:v>24.380000000000049</c:v>
                </c:pt>
                <c:pt idx="334">
                  <c:v>21.98000000000005</c:v>
                </c:pt>
                <c:pt idx="335">
                  <c:v>22.960000000000051</c:v>
                </c:pt>
                <c:pt idx="336">
                  <c:v>23.940000000000051</c:v>
                </c:pt>
                <c:pt idx="337">
                  <c:v>24.920000000000051</c:v>
                </c:pt>
                <c:pt idx="338">
                  <c:v>25.900000000000052</c:v>
                </c:pt>
                <c:pt idx="339">
                  <c:v>23.750000000000053</c:v>
                </c:pt>
                <c:pt idx="340">
                  <c:v>24.730000000000054</c:v>
                </c:pt>
                <c:pt idx="341">
                  <c:v>25.710000000000054</c:v>
                </c:pt>
                <c:pt idx="342">
                  <c:v>23.010000000000055</c:v>
                </c:pt>
                <c:pt idx="343">
                  <c:v>20.410000000000053</c:v>
                </c:pt>
                <c:pt idx="344">
                  <c:v>21.390000000000054</c:v>
                </c:pt>
                <c:pt idx="345">
                  <c:v>19.390000000000054</c:v>
                </c:pt>
                <c:pt idx="346">
                  <c:v>20.370000000000054</c:v>
                </c:pt>
                <c:pt idx="347">
                  <c:v>21.350000000000055</c:v>
                </c:pt>
                <c:pt idx="348">
                  <c:v>22.330000000000055</c:v>
                </c:pt>
                <c:pt idx="349">
                  <c:v>23.310000000000056</c:v>
                </c:pt>
                <c:pt idx="350">
                  <c:v>24.290000000000056</c:v>
                </c:pt>
                <c:pt idx="351">
                  <c:v>25.270000000000056</c:v>
                </c:pt>
                <c:pt idx="352">
                  <c:v>26.250000000000057</c:v>
                </c:pt>
                <c:pt idx="353">
                  <c:v>23.250000000000057</c:v>
                </c:pt>
                <c:pt idx="354">
                  <c:v>19.650000000000055</c:v>
                </c:pt>
                <c:pt idx="355">
                  <c:v>17.650000000000055</c:v>
                </c:pt>
                <c:pt idx="356">
                  <c:v>15.300000000000056</c:v>
                </c:pt>
                <c:pt idx="357">
                  <c:v>16.280000000000054</c:v>
                </c:pt>
                <c:pt idx="358">
                  <c:v>17.260000000000055</c:v>
                </c:pt>
                <c:pt idx="359">
                  <c:v>18.240000000000055</c:v>
                </c:pt>
                <c:pt idx="360">
                  <c:v>19.220000000000056</c:v>
                </c:pt>
                <c:pt idx="361">
                  <c:v>20.200000000000056</c:v>
                </c:pt>
                <c:pt idx="362">
                  <c:v>16.600000000000055</c:v>
                </c:pt>
                <c:pt idx="363">
                  <c:v>17.580000000000055</c:v>
                </c:pt>
                <c:pt idx="364">
                  <c:v>18.560000000000056</c:v>
                </c:pt>
                <c:pt idx="365">
                  <c:v>19.540000000000056</c:v>
                </c:pt>
                <c:pt idx="366">
                  <c:v>20.520000000000056</c:v>
                </c:pt>
                <c:pt idx="367">
                  <c:v>21.500000000000057</c:v>
                </c:pt>
                <c:pt idx="368">
                  <c:v>22.480000000000057</c:v>
                </c:pt>
                <c:pt idx="369">
                  <c:v>23.460000000000058</c:v>
                </c:pt>
                <c:pt idx="370">
                  <c:v>20.560000000000059</c:v>
                </c:pt>
                <c:pt idx="371">
                  <c:v>21.54000000000006</c:v>
                </c:pt>
                <c:pt idx="372">
                  <c:v>22.52000000000006</c:v>
                </c:pt>
                <c:pt idx="373">
                  <c:v>19.320000000000061</c:v>
                </c:pt>
                <c:pt idx="374">
                  <c:v>20.300000000000061</c:v>
                </c:pt>
                <c:pt idx="375">
                  <c:v>21.280000000000062</c:v>
                </c:pt>
                <c:pt idx="376">
                  <c:v>22.260000000000062</c:v>
                </c:pt>
                <c:pt idx="377">
                  <c:v>23.240000000000062</c:v>
                </c:pt>
                <c:pt idx="378">
                  <c:v>24.220000000000063</c:v>
                </c:pt>
                <c:pt idx="379">
                  <c:v>25.200000000000063</c:v>
                </c:pt>
                <c:pt idx="380">
                  <c:v>26.180000000000064</c:v>
                </c:pt>
                <c:pt idx="381">
                  <c:v>27.160000000000064</c:v>
                </c:pt>
                <c:pt idx="382">
                  <c:v>28.140000000000065</c:v>
                </c:pt>
                <c:pt idx="383">
                  <c:v>29.120000000000065</c:v>
                </c:pt>
                <c:pt idx="384">
                  <c:v>30.100000000000065</c:v>
                </c:pt>
                <c:pt idx="385">
                  <c:v>31.080000000000066</c:v>
                </c:pt>
                <c:pt idx="386">
                  <c:v>32.060000000000066</c:v>
                </c:pt>
                <c:pt idx="387">
                  <c:v>33.040000000000063</c:v>
                </c:pt>
                <c:pt idx="388">
                  <c:v>34.02000000000006</c:v>
                </c:pt>
                <c:pt idx="389">
                  <c:v>35.000000000000057</c:v>
                </c:pt>
                <c:pt idx="390">
                  <c:v>32.95000000000006</c:v>
                </c:pt>
                <c:pt idx="391">
                  <c:v>33.930000000000057</c:v>
                </c:pt>
                <c:pt idx="392">
                  <c:v>34.910000000000053</c:v>
                </c:pt>
                <c:pt idx="393">
                  <c:v>31.510000000000055</c:v>
                </c:pt>
                <c:pt idx="394">
                  <c:v>29.510000000000055</c:v>
                </c:pt>
                <c:pt idx="395">
                  <c:v>26.410000000000053</c:v>
                </c:pt>
                <c:pt idx="396">
                  <c:v>27.390000000000054</c:v>
                </c:pt>
                <c:pt idx="397">
                  <c:v>28.370000000000054</c:v>
                </c:pt>
                <c:pt idx="398">
                  <c:v>26.370000000000054</c:v>
                </c:pt>
                <c:pt idx="399">
                  <c:v>27.350000000000055</c:v>
                </c:pt>
                <c:pt idx="400">
                  <c:v>28.330000000000055</c:v>
                </c:pt>
                <c:pt idx="401">
                  <c:v>29.310000000000056</c:v>
                </c:pt>
                <c:pt idx="402">
                  <c:v>30.290000000000056</c:v>
                </c:pt>
                <c:pt idx="403">
                  <c:v>31.270000000000056</c:v>
                </c:pt>
                <c:pt idx="404">
                  <c:v>32.250000000000057</c:v>
                </c:pt>
                <c:pt idx="405">
                  <c:v>33.230000000000054</c:v>
                </c:pt>
                <c:pt idx="406">
                  <c:v>34.210000000000051</c:v>
                </c:pt>
                <c:pt idx="407">
                  <c:v>35.190000000000047</c:v>
                </c:pt>
                <c:pt idx="408">
                  <c:v>36.170000000000044</c:v>
                </c:pt>
                <c:pt idx="409">
                  <c:v>37.150000000000041</c:v>
                </c:pt>
                <c:pt idx="410">
                  <c:v>35.000000000000043</c:v>
                </c:pt>
                <c:pt idx="411">
                  <c:v>35.98000000000004</c:v>
                </c:pt>
                <c:pt idx="412">
                  <c:v>36.960000000000036</c:v>
                </c:pt>
                <c:pt idx="413">
                  <c:v>37.940000000000033</c:v>
                </c:pt>
                <c:pt idx="414">
                  <c:v>38.92000000000003</c:v>
                </c:pt>
                <c:pt idx="415">
                  <c:v>39.900000000000027</c:v>
                </c:pt>
                <c:pt idx="416">
                  <c:v>40.880000000000024</c:v>
                </c:pt>
                <c:pt idx="417">
                  <c:v>37.380000000000024</c:v>
                </c:pt>
                <c:pt idx="418">
                  <c:v>38.360000000000021</c:v>
                </c:pt>
                <c:pt idx="419">
                  <c:v>35.810000000000024</c:v>
                </c:pt>
                <c:pt idx="420">
                  <c:v>36.79000000000002</c:v>
                </c:pt>
                <c:pt idx="421">
                  <c:v>37.770000000000017</c:v>
                </c:pt>
                <c:pt idx="422">
                  <c:v>38.750000000000014</c:v>
                </c:pt>
                <c:pt idx="423">
                  <c:v>39.730000000000011</c:v>
                </c:pt>
                <c:pt idx="424">
                  <c:v>37.680000000000014</c:v>
                </c:pt>
                <c:pt idx="425">
                  <c:v>35.380000000000017</c:v>
                </c:pt>
                <c:pt idx="426">
                  <c:v>36.360000000000014</c:v>
                </c:pt>
                <c:pt idx="427">
                  <c:v>37.340000000000011</c:v>
                </c:pt>
                <c:pt idx="428">
                  <c:v>34.540000000000013</c:v>
                </c:pt>
                <c:pt idx="429">
                  <c:v>35.52000000000001</c:v>
                </c:pt>
                <c:pt idx="430">
                  <c:v>33.120000000000012</c:v>
                </c:pt>
                <c:pt idx="431">
                  <c:v>34.100000000000009</c:v>
                </c:pt>
                <c:pt idx="432">
                  <c:v>35.080000000000005</c:v>
                </c:pt>
                <c:pt idx="433">
                  <c:v>36.06</c:v>
                </c:pt>
                <c:pt idx="434">
                  <c:v>33.61</c:v>
                </c:pt>
                <c:pt idx="435">
                  <c:v>34.589999999999996</c:v>
                </c:pt>
                <c:pt idx="436">
                  <c:v>32.809999999999995</c:v>
                </c:pt>
                <c:pt idx="437">
                  <c:v>30.359999999999996</c:v>
                </c:pt>
                <c:pt idx="438">
                  <c:v>31.339999999999996</c:v>
                </c:pt>
                <c:pt idx="439">
                  <c:v>32.319999999999993</c:v>
                </c:pt>
                <c:pt idx="440">
                  <c:v>33.29999999999999</c:v>
                </c:pt>
                <c:pt idx="441">
                  <c:v>34.279999999999987</c:v>
                </c:pt>
                <c:pt idx="442">
                  <c:v>31.929999999999986</c:v>
                </c:pt>
                <c:pt idx="443">
                  <c:v>32.909999999999982</c:v>
                </c:pt>
                <c:pt idx="444">
                  <c:v>33.889999999999979</c:v>
                </c:pt>
                <c:pt idx="445">
                  <c:v>34.869999999999976</c:v>
                </c:pt>
                <c:pt idx="446">
                  <c:v>35.849999999999973</c:v>
                </c:pt>
                <c:pt idx="447">
                  <c:v>36.82999999999997</c:v>
                </c:pt>
                <c:pt idx="448">
                  <c:v>37.809999999999967</c:v>
                </c:pt>
                <c:pt idx="449">
                  <c:v>38.789999999999964</c:v>
                </c:pt>
                <c:pt idx="450">
                  <c:v>39.76999999999996</c:v>
                </c:pt>
                <c:pt idx="451">
                  <c:v>40.749999999999957</c:v>
                </c:pt>
                <c:pt idx="452">
                  <c:v>41.729999999999954</c:v>
                </c:pt>
                <c:pt idx="453">
                  <c:v>42.709999999999951</c:v>
                </c:pt>
                <c:pt idx="454">
                  <c:v>43.689999999999948</c:v>
                </c:pt>
                <c:pt idx="455">
                  <c:v>41.239999999999945</c:v>
                </c:pt>
                <c:pt idx="456">
                  <c:v>42.219999999999942</c:v>
                </c:pt>
                <c:pt idx="457">
                  <c:v>43.199999999999939</c:v>
                </c:pt>
                <c:pt idx="458">
                  <c:v>44.179999999999936</c:v>
                </c:pt>
                <c:pt idx="459">
                  <c:v>45.159999999999933</c:v>
                </c:pt>
                <c:pt idx="460">
                  <c:v>46.13999999999993</c:v>
                </c:pt>
                <c:pt idx="461">
                  <c:v>47.119999999999926</c:v>
                </c:pt>
                <c:pt idx="462">
                  <c:v>48.099999999999923</c:v>
                </c:pt>
                <c:pt idx="463">
                  <c:v>49.07999999999992</c:v>
                </c:pt>
                <c:pt idx="464">
                  <c:v>50.059999999999917</c:v>
                </c:pt>
                <c:pt idx="465">
                  <c:v>47.209999999999916</c:v>
                </c:pt>
                <c:pt idx="466">
                  <c:v>48.189999999999912</c:v>
                </c:pt>
                <c:pt idx="467">
                  <c:v>45.73999999999991</c:v>
                </c:pt>
                <c:pt idx="468">
                  <c:v>46.719999999999906</c:v>
                </c:pt>
                <c:pt idx="469">
                  <c:v>44.419999999999909</c:v>
                </c:pt>
                <c:pt idx="470">
                  <c:v>45.399999999999906</c:v>
                </c:pt>
                <c:pt idx="471">
                  <c:v>46.379999999999903</c:v>
                </c:pt>
                <c:pt idx="472">
                  <c:v>44.229999999999905</c:v>
                </c:pt>
                <c:pt idx="473">
                  <c:v>45.209999999999901</c:v>
                </c:pt>
                <c:pt idx="474">
                  <c:v>42.309999999999903</c:v>
                </c:pt>
                <c:pt idx="475">
                  <c:v>43.2899999999999</c:v>
                </c:pt>
                <c:pt idx="476">
                  <c:v>44.269999999999897</c:v>
                </c:pt>
                <c:pt idx="477">
                  <c:v>45.249999999999893</c:v>
                </c:pt>
                <c:pt idx="478">
                  <c:v>46.22999999999989</c:v>
                </c:pt>
                <c:pt idx="479">
                  <c:v>47.209999999999887</c:v>
                </c:pt>
                <c:pt idx="480">
                  <c:v>48.189999999999884</c:v>
                </c:pt>
                <c:pt idx="481">
                  <c:v>45.089999999999883</c:v>
                </c:pt>
                <c:pt idx="482">
                  <c:v>46.069999999999879</c:v>
                </c:pt>
                <c:pt idx="483">
                  <c:v>47.049999999999876</c:v>
                </c:pt>
                <c:pt idx="484">
                  <c:v>48.029999999999873</c:v>
                </c:pt>
                <c:pt idx="485">
                  <c:v>49.00999999999987</c:v>
                </c:pt>
                <c:pt idx="486">
                  <c:v>49.989999999999867</c:v>
                </c:pt>
                <c:pt idx="487">
                  <c:v>48.149999999999864</c:v>
                </c:pt>
                <c:pt idx="488">
                  <c:v>49.12999999999986</c:v>
                </c:pt>
                <c:pt idx="489">
                  <c:v>50.109999999999857</c:v>
                </c:pt>
                <c:pt idx="490">
                  <c:v>51.089999999999854</c:v>
                </c:pt>
                <c:pt idx="491">
                  <c:v>52.069999999999851</c:v>
                </c:pt>
                <c:pt idx="492">
                  <c:v>53.049999999999848</c:v>
                </c:pt>
                <c:pt idx="493">
                  <c:v>54.029999999999845</c:v>
                </c:pt>
                <c:pt idx="494">
                  <c:v>50.929999999999843</c:v>
                </c:pt>
                <c:pt idx="495">
                  <c:v>51.90999999999984</c:v>
                </c:pt>
                <c:pt idx="496">
                  <c:v>48.109999999999843</c:v>
                </c:pt>
                <c:pt idx="497">
                  <c:v>49.08999999999984</c:v>
                </c:pt>
                <c:pt idx="498">
                  <c:v>50.069999999999837</c:v>
                </c:pt>
                <c:pt idx="499">
                  <c:v>51.049999999999834</c:v>
                </c:pt>
                <c:pt idx="500">
                  <c:v>52.029999999999831</c:v>
                </c:pt>
                <c:pt idx="501">
                  <c:v>53.009999999999827</c:v>
                </c:pt>
                <c:pt idx="502">
                  <c:v>51.089999999999826</c:v>
                </c:pt>
                <c:pt idx="503">
                  <c:v>49.229999999999826</c:v>
                </c:pt>
                <c:pt idx="504">
                  <c:v>46.729999999999826</c:v>
                </c:pt>
                <c:pt idx="505">
                  <c:v>47.709999999999823</c:v>
                </c:pt>
                <c:pt idx="506">
                  <c:v>48.68999999999982</c:v>
                </c:pt>
                <c:pt idx="507">
                  <c:v>49.669999999999817</c:v>
                </c:pt>
                <c:pt idx="508">
                  <c:v>50.649999999999814</c:v>
                </c:pt>
                <c:pt idx="509">
                  <c:v>48.199999999999811</c:v>
                </c:pt>
                <c:pt idx="510">
                  <c:v>49.179999999999808</c:v>
                </c:pt>
                <c:pt idx="511">
                  <c:v>46.979999999999805</c:v>
                </c:pt>
                <c:pt idx="512">
                  <c:v>44.979999999999805</c:v>
                </c:pt>
                <c:pt idx="513">
                  <c:v>45.959999999999802</c:v>
                </c:pt>
                <c:pt idx="514">
                  <c:v>46.939999999999799</c:v>
                </c:pt>
                <c:pt idx="515">
                  <c:v>45.019999999999797</c:v>
                </c:pt>
                <c:pt idx="516">
                  <c:v>45.999999999999794</c:v>
                </c:pt>
                <c:pt idx="517">
                  <c:v>46.979999999999791</c:v>
                </c:pt>
                <c:pt idx="518">
                  <c:v>47.959999999999788</c:v>
                </c:pt>
                <c:pt idx="519">
                  <c:v>48.939999999999785</c:v>
                </c:pt>
                <c:pt idx="520">
                  <c:v>49.919999999999781</c:v>
                </c:pt>
                <c:pt idx="521">
                  <c:v>50.899999999999778</c:v>
                </c:pt>
                <c:pt idx="522">
                  <c:v>51.879999999999775</c:v>
                </c:pt>
                <c:pt idx="523">
                  <c:v>52.859999999999772</c:v>
                </c:pt>
                <c:pt idx="524">
                  <c:v>50.359999999999772</c:v>
                </c:pt>
                <c:pt idx="525">
                  <c:v>51.339999999999769</c:v>
                </c:pt>
                <c:pt idx="526">
                  <c:v>52.319999999999766</c:v>
                </c:pt>
                <c:pt idx="527">
                  <c:v>49.919999999999767</c:v>
                </c:pt>
                <c:pt idx="528">
                  <c:v>50.899999999999764</c:v>
                </c:pt>
                <c:pt idx="529">
                  <c:v>51.879999999999761</c:v>
                </c:pt>
                <c:pt idx="530">
                  <c:v>52.859999999999758</c:v>
                </c:pt>
                <c:pt idx="531">
                  <c:v>53.839999999999755</c:v>
                </c:pt>
                <c:pt idx="532">
                  <c:v>54.819999999999752</c:v>
                </c:pt>
                <c:pt idx="533">
                  <c:v>55.799999999999748</c:v>
                </c:pt>
                <c:pt idx="534">
                  <c:v>53.979999999999748</c:v>
                </c:pt>
                <c:pt idx="535">
                  <c:v>54.959999999999745</c:v>
                </c:pt>
                <c:pt idx="536">
                  <c:v>52.709999999999745</c:v>
                </c:pt>
                <c:pt idx="537">
                  <c:v>53.689999999999742</c:v>
                </c:pt>
                <c:pt idx="538">
                  <c:v>54.669999999999739</c:v>
                </c:pt>
                <c:pt idx="539">
                  <c:v>55.649999999999736</c:v>
                </c:pt>
                <c:pt idx="540">
                  <c:v>56.629999999999733</c:v>
                </c:pt>
                <c:pt idx="541">
                  <c:v>53.729999999999734</c:v>
                </c:pt>
                <c:pt idx="542">
                  <c:v>54.709999999999731</c:v>
                </c:pt>
                <c:pt idx="543">
                  <c:v>55.689999999999728</c:v>
                </c:pt>
                <c:pt idx="544">
                  <c:v>56.669999999999725</c:v>
                </c:pt>
                <c:pt idx="545">
                  <c:v>57.649999999999721</c:v>
                </c:pt>
                <c:pt idx="546">
                  <c:v>58.629999999999718</c:v>
                </c:pt>
                <c:pt idx="547">
                  <c:v>55.429999999999715</c:v>
                </c:pt>
                <c:pt idx="548">
                  <c:v>56.409999999999712</c:v>
                </c:pt>
                <c:pt idx="549">
                  <c:v>54.409999999999712</c:v>
                </c:pt>
                <c:pt idx="550">
                  <c:v>55.389999999999709</c:v>
                </c:pt>
                <c:pt idx="551">
                  <c:v>56.369999999999706</c:v>
                </c:pt>
                <c:pt idx="552">
                  <c:v>57.349999999999703</c:v>
                </c:pt>
                <c:pt idx="553">
                  <c:v>58.3299999999997</c:v>
                </c:pt>
                <c:pt idx="554">
                  <c:v>55.5799999999997</c:v>
                </c:pt>
                <c:pt idx="555">
                  <c:v>56.559999999999697</c:v>
                </c:pt>
                <c:pt idx="556">
                  <c:v>57.539999999999694</c:v>
                </c:pt>
                <c:pt idx="557">
                  <c:v>58.51999999999969</c:v>
                </c:pt>
                <c:pt idx="558">
                  <c:v>59.499999999999687</c:v>
                </c:pt>
                <c:pt idx="559">
                  <c:v>60.479999999999684</c:v>
                </c:pt>
                <c:pt idx="560">
                  <c:v>61.459999999999681</c:v>
                </c:pt>
                <c:pt idx="561">
                  <c:v>62.439999999999678</c:v>
                </c:pt>
                <c:pt idx="562">
                  <c:v>63.419999999999675</c:v>
                </c:pt>
                <c:pt idx="563">
                  <c:v>64.399999999999679</c:v>
                </c:pt>
                <c:pt idx="564">
                  <c:v>65.379999999999683</c:v>
                </c:pt>
                <c:pt idx="565">
                  <c:v>66.359999999999687</c:v>
                </c:pt>
                <c:pt idx="566">
                  <c:v>67.339999999999691</c:v>
                </c:pt>
                <c:pt idx="567">
                  <c:v>64.989999999999696</c:v>
                </c:pt>
                <c:pt idx="568">
                  <c:v>62.489999999999696</c:v>
                </c:pt>
                <c:pt idx="569">
                  <c:v>63.469999999999693</c:v>
                </c:pt>
                <c:pt idx="570">
                  <c:v>64.44999999999969</c:v>
                </c:pt>
                <c:pt idx="571">
                  <c:v>62.399999999999693</c:v>
                </c:pt>
                <c:pt idx="572">
                  <c:v>63.37999999999969</c:v>
                </c:pt>
                <c:pt idx="573">
                  <c:v>61.459999999999688</c:v>
                </c:pt>
                <c:pt idx="574">
                  <c:v>62.439999999999685</c:v>
                </c:pt>
                <c:pt idx="575">
                  <c:v>63.419999999999682</c:v>
                </c:pt>
                <c:pt idx="576">
                  <c:v>64.399999999999679</c:v>
                </c:pt>
                <c:pt idx="577">
                  <c:v>65.379999999999683</c:v>
                </c:pt>
                <c:pt idx="578">
                  <c:v>66.359999999999687</c:v>
                </c:pt>
                <c:pt idx="579">
                  <c:v>67.339999999999691</c:v>
                </c:pt>
                <c:pt idx="580">
                  <c:v>64.039999999999694</c:v>
                </c:pt>
                <c:pt idx="581">
                  <c:v>61.489999999999696</c:v>
                </c:pt>
                <c:pt idx="582">
                  <c:v>62.469999999999693</c:v>
                </c:pt>
                <c:pt idx="583">
                  <c:v>60.529999999999696</c:v>
                </c:pt>
                <c:pt idx="584">
                  <c:v>61.509999999999692</c:v>
                </c:pt>
                <c:pt idx="585">
                  <c:v>59.159999999999691</c:v>
                </c:pt>
                <c:pt idx="586">
                  <c:v>60.139999999999688</c:v>
                </c:pt>
                <c:pt idx="587">
                  <c:v>61.119999999999685</c:v>
                </c:pt>
                <c:pt idx="588">
                  <c:v>62.099999999999682</c:v>
                </c:pt>
                <c:pt idx="589">
                  <c:v>63.079999999999679</c:v>
                </c:pt>
                <c:pt idx="590">
                  <c:v>64.059999999999675</c:v>
                </c:pt>
                <c:pt idx="591">
                  <c:v>65.039999999999679</c:v>
                </c:pt>
                <c:pt idx="592">
                  <c:v>66.019999999999683</c:v>
                </c:pt>
                <c:pt idx="593">
                  <c:v>66.999999999999687</c:v>
                </c:pt>
                <c:pt idx="594">
                  <c:v>67.979999999999691</c:v>
                </c:pt>
                <c:pt idx="595">
                  <c:v>68.959999999999695</c:v>
                </c:pt>
                <c:pt idx="596">
                  <c:v>69.939999999999699</c:v>
                </c:pt>
                <c:pt idx="597">
                  <c:v>70.919999999999703</c:v>
                </c:pt>
                <c:pt idx="598">
                  <c:v>71.899999999999707</c:v>
                </c:pt>
                <c:pt idx="599">
                  <c:v>72.879999999999711</c:v>
                </c:pt>
                <c:pt idx="600">
                  <c:v>73.859999999999715</c:v>
                </c:pt>
                <c:pt idx="601">
                  <c:v>74.839999999999719</c:v>
                </c:pt>
                <c:pt idx="602">
                  <c:v>75.819999999999723</c:v>
                </c:pt>
                <c:pt idx="603">
                  <c:v>76.799999999999727</c:v>
                </c:pt>
                <c:pt idx="604">
                  <c:v>77.779999999999731</c:v>
                </c:pt>
                <c:pt idx="605">
                  <c:v>78.759999999999735</c:v>
                </c:pt>
                <c:pt idx="606">
                  <c:v>79.739999999999739</c:v>
                </c:pt>
                <c:pt idx="607">
                  <c:v>80.719999999999743</c:v>
                </c:pt>
                <c:pt idx="608">
                  <c:v>81.699999999999747</c:v>
                </c:pt>
                <c:pt idx="609">
                  <c:v>82.679999999999751</c:v>
                </c:pt>
                <c:pt idx="610">
                  <c:v>83.659999999999755</c:v>
                </c:pt>
                <c:pt idx="611">
                  <c:v>84.639999999999759</c:v>
                </c:pt>
                <c:pt idx="612">
                  <c:v>85.619999999999763</c:v>
                </c:pt>
                <c:pt idx="613">
                  <c:v>83.119999999999763</c:v>
                </c:pt>
                <c:pt idx="614">
                  <c:v>84.099999999999767</c:v>
                </c:pt>
                <c:pt idx="615">
                  <c:v>85.079999999999771</c:v>
                </c:pt>
                <c:pt idx="616">
                  <c:v>82.879999999999768</c:v>
                </c:pt>
                <c:pt idx="617">
                  <c:v>83.859999999999772</c:v>
                </c:pt>
                <c:pt idx="618">
                  <c:v>81.559999999999775</c:v>
                </c:pt>
                <c:pt idx="619">
                  <c:v>82.539999999999779</c:v>
                </c:pt>
                <c:pt idx="620">
                  <c:v>83.519999999999783</c:v>
                </c:pt>
                <c:pt idx="621">
                  <c:v>81.679999999999779</c:v>
                </c:pt>
                <c:pt idx="622">
                  <c:v>82.659999999999783</c:v>
                </c:pt>
                <c:pt idx="623">
                  <c:v>83.639999999999787</c:v>
                </c:pt>
                <c:pt idx="624">
                  <c:v>84.619999999999791</c:v>
                </c:pt>
                <c:pt idx="625">
                  <c:v>85.599999999999795</c:v>
                </c:pt>
                <c:pt idx="626">
                  <c:v>82.299999999999798</c:v>
                </c:pt>
                <c:pt idx="627">
                  <c:v>83.279999999999802</c:v>
                </c:pt>
                <c:pt idx="628">
                  <c:v>84.259999999999806</c:v>
                </c:pt>
                <c:pt idx="629">
                  <c:v>85.23999999999981</c:v>
                </c:pt>
                <c:pt idx="630">
                  <c:v>82.889999999999816</c:v>
                </c:pt>
                <c:pt idx="631">
                  <c:v>83.86999999999982</c:v>
                </c:pt>
                <c:pt idx="632">
                  <c:v>81.519999999999825</c:v>
                </c:pt>
                <c:pt idx="633">
                  <c:v>82.499999999999829</c:v>
                </c:pt>
                <c:pt idx="634">
                  <c:v>83.479999999999833</c:v>
                </c:pt>
                <c:pt idx="635">
                  <c:v>84.459999999999837</c:v>
                </c:pt>
                <c:pt idx="636">
                  <c:v>85.439999999999841</c:v>
                </c:pt>
                <c:pt idx="637">
                  <c:v>86.419999999999845</c:v>
                </c:pt>
                <c:pt idx="638">
                  <c:v>83.719999999999843</c:v>
                </c:pt>
                <c:pt idx="639">
                  <c:v>81.01999999999984</c:v>
                </c:pt>
                <c:pt idx="640">
                  <c:v>81.999999999999844</c:v>
                </c:pt>
                <c:pt idx="641">
                  <c:v>82.979999999999848</c:v>
                </c:pt>
                <c:pt idx="642">
                  <c:v>83.959999999999852</c:v>
                </c:pt>
                <c:pt idx="643">
                  <c:v>84.939999999999856</c:v>
                </c:pt>
                <c:pt idx="644">
                  <c:v>85.91999999999986</c:v>
                </c:pt>
                <c:pt idx="645">
                  <c:v>86.899999999999864</c:v>
                </c:pt>
                <c:pt idx="646">
                  <c:v>87.879999999999868</c:v>
                </c:pt>
                <c:pt idx="647">
                  <c:v>88.859999999999872</c:v>
                </c:pt>
                <c:pt idx="648">
                  <c:v>89.839999999999876</c:v>
                </c:pt>
                <c:pt idx="649">
                  <c:v>87.389999999999873</c:v>
                </c:pt>
                <c:pt idx="650">
                  <c:v>88.369999999999877</c:v>
                </c:pt>
                <c:pt idx="651">
                  <c:v>89.349999999999881</c:v>
                </c:pt>
                <c:pt idx="652">
                  <c:v>90.329999999999885</c:v>
                </c:pt>
                <c:pt idx="653">
                  <c:v>91.309999999999889</c:v>
                </c:pt>
                <c:pt idx="654">
                  <c:v>92.289999999999893</c:v>
                </c:pt>
                <c:pt idx="655">
                  <c:v>93.269999999999897</c:v>
                </c:pt>
                <c:pt idx="656">
                  <c:v>94.249999999999901</c:v>
                </c:pt>
                <c:pt idx="657">
                  <c:v>91.449999999999903</c:v>
                </c:pt>
                <c:pt idx="658">
                  <c:v>92.429999999999907</c:v>
                </c:pt>
                <c:pt idx="659">
                  <c:v>93.409999999999911</c:v>
                </c:pt>
                <c:pt idx="660">
                  <c:v>94.389999999999915</c:v>
                </c:pt>
                <c:pt idx="661">
                  <c:v>95.369999999999919</c:v>
                </c:pt>
                <c:pt idx="662">
                  <c:v>96.349999999999923</c:v>
                </c:pt>
                <c:pt idx="663">
                  <c:v>97.329999999999927</c:v>
                </c:pt>
                <c:pt idx="664">
                  <c:v>94.879999999999924</c:v>
                </c:pt>
                <c:pt idx="665">
                  <c:v>95.859999999999928</c:v>
                </c:pt>
                <c:pt idx="666">
                  <c:v>96.839999999999932</c:v>
                </c:pt>
                <c:pt idx="667">
                  <c:v>97.819999999999936</c:v>
                </c:pt>
                <c:pt idx="668">
                  <c:v>98.79999999999994</c:v>
                </c:pt>
                <c:pt idx="669">
                  <c:v>99.779999999999944</c:v>
                </c:pt>
                <c:pt idx="670">
                  <c:v>96.579999999999941</c:v>
                </c:pt>
                <c:pt idx="671">
                  <c:v>94.279999999999944</c:v>
                </c:pt>
                <c:pt idx="672">
                  <c:v>91.379999999999939</c:v>
                </c:pt>
                <c:pt idx="673">
                  <c:v>92.359999999999943</c:v>
                </c:pt>
                <c:pt idx="674">
                  <c:v>90.009999999999948</c:v>
                </c:pt>
                <c:pt idx="675">
                  <c:v>86.809999999999945</c:v>
                </c:pt>
                <c:pt idx="676">
                  <c:v>85.069999999999951</c:v>
                </c:pt>
                <c:pt idx="677">
                  <c:v>82.519999999999953</c:v>
                </c:pt>
                <c:pt idx="678">
                  <c:v>83.499999999999957</c:v>
                </c:pt>
                <c:pt idx="679">
                  <c:v>84.479999999999961</c:v>
                </c:pt>
                <c:pt idx="680">
                  <c:v>85.459999999999965</c:v>
                </c:pt>
                <c:pt idx="681">
                  <c:v>86.439999999999969</c:v>
                </c:pt>
                <c:pt idx="682">
                  <c:v>87.419999999999973</c:v>
                </c:pt>
                <c:pt idx="683">
                  <c:v>88.399999999999977</c:v>
                </c:pt>
                <c:pt idx="684">
                  <c:v>89.379999999999981</c:v>
                </c:pt>
                <c:pt idx="685">
                  <c:v>90.359999999999985</c:v>
                </c:pt>
                <c:pt idx="686">
                  <c:v>91.339999999999989</c:v>
                </c:pt>
                <c:pt idx="687">
                  <c:v>92.32</c:v>
                </c:pt>
                <c:pt idx="688">
                  <c:v>93.3</c:v>
                </c:pt>
                <c:pt idx="689">
                  <c:v>91.399999999999991</c:v>
                </c:pt>
                <c:pt idx="690">
                  <c:v>89.05</c:v>
                </c:pt>
                <c:pt idx="691">
                  <c:v>90.03</c:v>
                </c:pt>
                <c:pt idx="692">
                  <c:v>87.58</c:v>
                </c:pt>
                <c:pt idx="693">
                  <c:v>88.56</c:v>
                </c:pt>
                <c:pt idx="694">
                  <c:v>86.31</c:v>
                </c:pt>
                <c:pt idx="695">
                  <c:v>87.29</c:v>
                </c:pt>
                <c:pt idx="696">
                  <c:v>88.27000000000001</c:v>
                </c:pt>
                <c:pt idx="697">
                  <c:v>89.250000000000014</c:v>
                </c:pt>
                <c:pt idx="698">
                  <c:v>90.230000000000018</c:v>
                </c:pt>
                <c:pt idx="699">
                  <c:v>91.210000000000022</c:v>
                </c:pt>
                <c:pt idx="700">
                  <c:v>92.190000000000026</c:v>
                </c:pt>
                <c:pt idx="701">
                  <c:v>93.17000000000003</c:v>
                </c:pt>
                <c:pt idx="702">
                  <c:v>94.150000000000034</c:v>
                </c:pt>
                <c:pt idx="703">
                  <c:v>95.130000000000038</c:v>
                </c:pt>
                <c:pt idx="704">
                  <c:v>96.110000000000042</c:v>
                </c:pt>
                <c:pt idx="705">
                  <c:v>97.090000000000046</c:v>
                </c:pt>
                <c:pt idx="706">
                  <c:v>98.07000000000005</c:v>
                </c:pt>
                <c:pt idx="707">
                  <c:v>99.050000000000054</c:v>
                </c:pt>
                <c:pt idx="708">
                  <c:v>100.03000000000006</c:v>
                </c:pt>
                <c:pt idx="709">
                  <c:v>97.680000000000064</c:v>
                </c:pt>
                <c:pt idx="710">
                  <c:v>95.820000000000064</c:v>
                </c:pt>
                <c:pt idx="711">
                  <c:v>96.800000000000068</c:v>
                </c:pt>
                <c:pt idx="712">
                  <c:v>97.780000000000072</c:v>
                </c:pt>
                <c:pt idx="713">
                  <c:v>98.760000000000076</c:v>
                </c:pt>
                <c:pt idx="714">
                  <c:v>99.74000000000008</c:v>
                </c:pt>
                <c:pt idx="715">
                  <c:v>100.72000000000008</c:v>
                </c:pt>
                <c:pt idx="716">
                  <c:v>101.70000000000009</c:v>
                </c:pt>
                <c:pt idx="717">
                  <c:v>102.68000000000009</c:v>
                </c:pt>
                <c:pt idx="718">
                  <c:v>103.6600000000001</c:v>
                </c:pt>
                <c:pt idx="719">
                  <c:v>104.6400000000001</c:v>
                </c:pt>
                <c:pt idx="720">
                  <c:v>105.6200000000001</c:v>
                </c:pt>
                <c:pt idx="721">
                  <c:v>106.60000000000011</c:v>
                </c:pt>
                <c:pt idx="722">
                  <c:v>107.58000000000011</c:v>
                </c:pt>
                <c:pt idx="723">
                  <c:v>108.56000000000012</c:v>
                </c:pt>
                <c:pt idx="724">
                  <c:v>109.54000000000012</c:v>
                </c:pt>
                <c:pt idx="725">
                  <c:v>107.78000000000011</c:v>
                </c:pt>
                <c:pt idx="726">
                  <c:v>108.76000000000012</c:v>
                </c:pt>
                <c:pt idx="727">
                  <c:v>109.74000000000012</c:v>
                </c:pt>
                <c:pt idx="728">
                  <c:v>107.59000000000012</c:v>
                </c:pt>
                <c:pt idx="729">
                  <c:v>105.67000000000012</c:v>
                </c:pt>
                <c:pt idx="730">
                  <c:v>106.65000000000012</c:v>
                </c:pt>
                <c:pt idx="731">
                  <c:v>107.63000000000012</c:v>
                </c:pt>
                <c:pt idx="732">
                  <c:v>108.61000000000013</c:v>
                </c:pt>
                <c:pt idx="733">
                  <c:v>105.86000000000013</c:v>
                </c:pt>
                <c:pt idx="734">
                  <c:v>106.84000000000013</c:v>
                </c:pt>
                <c:pt idx="735">
                  <c:v>107.82000000000014</c:v>
                </c:pt>
                <c:pt idx="736">
                  <c:v>108.80000000000014</c:v>
                </c:pt>
                <c:pt idx="737">
                  <c:v>109.78000000000014</c:v>
                </c:pt>
                <c:pt idx="738">
                  <c:v>110.76000000000015</c:v>
                </c:pt>
                <c:pt idx="739">
                  <c:v>109.00000000000014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7-4F18-9078-496413586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8559176"/>
        <c:axId val="698561416"/>
      </c:lineChart>
      <c:catAx>
        <c:axId val="698559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561416"/>
        <c:crosses val="autoZero"/>
        <c:auto val="1"/>
        <c:lblAlgn val="ctr"/>
        <c:lblOffset val="100"/>
        <c:noMultiLvlLbl val="0"/>
      </c:catAx>
      <c:valAx>
        <c:axId val="698561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559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257175</xdr:colOff>
      <xdr:row>174</xdr:row>
      <xdr:rowOff>47625</xdr:rowOff>
    </xdr:from>
    <xdr:to>
      <xdr:col>40</xdr:col>
      <xdr:colOff>828675</xdr:colOff>
      <xdr:row>188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1A0D86-590C-4EB3-9A8A-F6918AC85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76200</xdr:colOff>
      <xdr:row>174</xdr:row>
      <xdr:rowOff>123825</xdr:rowOff>
    </xdr:from>
    <xdr:to>
      <xdr:col>37</xdr:col>
      <xdr:colOff>438150</xdr:colOff>
      <xdr:row>189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70D8683-1EBE-4FD9-BFC2-9C1948F500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295275</xdr:colOff>
      <xdr:row>243</xdr:row>
      <xdr:rowOff>76200</xdr:rowOff>
    </xdr:from>
    <xdr:to>
      <xdr:col>36</xdr:col>
      <xdr:colOff>371475</xdr:colOff>
      <xdr:row>257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177D527-5F18-4987-92BE-C06D627B6E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485775</xdr:colOff>
      <xdr:row>441</xdr:row>
      <xdr:rowOff>76200</xdr:rowOff>
    </xdr:from>
    <xdr:to>
      <xdr:col>13</xdr:col>
      <xdr:colOff>257175</xdr:colOff>
      <xdr:row>455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337FD55-4D13-404E-86A7-10B757DF82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677</xdr:row>
      <xdr:rowOff>161925</xdr:rowOff>
    </xdr:from>
    <xdr:to>
      <xdr:col>26</xdr:col>
      <xdr:colOff>228600</xdr:colOff>
      <xdr:row>692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BCAF535-1EF2-48D8-A3B1-82B31005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ecc6d2b048c06ce/Trading%20History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unding"/>
      <sheetName val="Profit Daily"/>
      <sheetName val="Trading Strike Rate "/>
      <sheetName val="Probability"/>
      <sheetName val="Turf Lays"/>
      <sheetName val="Winner Last 5 race"/>
      <sheetName val="Held up horses"/>
      <sheetName val="Lay Up in Class"/>
      <sheetName val="TROB"/>
      <sheetName val="Lay field"/>
      <sheetName val="LTD Home Strong"/>
      <sheetName val="LTD Away Strong"/>
      <sheetName val="Away ELO Trades"/>
      <sheetName val="Away ELO Value Master"/>
      <sheetName val="Home ELO Value"/>
      <sheetName val="BFHG Home Selected"/>
      <sheetName val="FHG Test"/>
      <sheetName val="Japan J1 BTTS No"/>
      <sheetName val="FHG"/>
      <sheetName val="Away FHG +100 ELO"/>
      <sheetName val="MLS Back Home Team (2)"/>
      <sheetName val="Brand new FHG"/>
      <sheetName val="Iceland Back Draw"/>
      <sheetName val="Brazil Back Home Team (2)"/>
      <sheetName val="Japan J1 Back Away Team"/>
      <sheetName val="Japan J1 Lay draw"/>
      <sheetName val="Sweden Lay Home"/>
      <sheetName val="LCS HT"/>
      <sheetName val="O1.5 Filter"/>
      <sheetName val="Over 1.5 Value"/>
      <sheetName val="Norway Finland Over 3.5"/>
      <sheetName val="Value Filter"/>
      <sheetName val="Weird New one"/>
      <sheetName val="Trading Strike Rate 2021"/>
      <sheetName val="Under 2.5"/>
      <sheetName val="Away ELO backs"/>
      <sheetName val="Away ELO +100"/>
      <sheetName val="80+ Filter"/>
      <sheetName val="Under 2.5 gls Select"/>
      <sheetName val="Under 2.5 S&amp;F Master"/>
      <sheetName val="Over 2.5 S&amp;F"/>
      <sheetName val="Home FHG +100 ELO"/>
      <sheetName val="OV2.5 "/>
      <sheetName val="RYANs SHG"/>
      <sheetName val="Japan Under 1,5"/>
      <sheetName val="3+ SH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T6">
            <v>0.98</v>
          </cell>
          <cell r="AB6">
            <v>9.8000000000000007</v>
          </cell>
          <cell r="AO6">
            <v>9.8000000000000007</v>
          </cell>
          <cell r="AP6">
            <v>0</v>
          </cell>
        </row>
        <row r="7">
          <cell r="T7">
            <v>1.96</v>
          </cell>
          <cell r="AB7">
            <v>19.600000000000001</v>
          </cell>
          <cell r="AO7">
            <v>19.600000000000001</v>
          </cell>
          <cell r="AP7">
            <v>9.8000000000000007</v>
          </cell>
        </row>
        <row r="8">
          <cell r="T8">
            <v>6.0000000000000053E-2</v>
          </cell>
          <cell r="AB8">
            <v>0.60000000000000142</v>
          </cell>
          <cell r="AO8">
            <v>0.60000000000000142</v>
          </cell>
          <cell r="AP8">
            <v>9.8000000000000007</v>
          </cell>
        </row>
        <row r="9">
          <cell r="T9">
            <v>-2.79</v>
          </cell>
          <cell r="AB9">
            <v>-27.9</v>
          </cell>
          <cell r="AO9">
            <v>-27.9</v>
          </cell>
          <cell r="AP9">
            <v>-18.7</v>
          </cell>
        </row>
        <row r="10">
          <cell r="T10">
            <v>-1.81</v>
          </cell>
          <cell r="AB10">
            <v>-18.099999999999998</v>
          </cell>
          <cell r="AO10">
            <v>-18.099999999999998</v>
          </cell>
          <cell r="AP10">
            <v>-8.8999999999999986</v>
          </cell>
        </row>
        <row r="11">
          <cell r="T11">
            <v>-0.83000000000000007</v>
          </cell>
          <cell r="AB11">
            <v>-8.2999999999999972</v>
          </cell>
          <cell r="AO11">
            <v>-8.2999999999999972</v>
          </cell>
          <cell r="AP11">
            <v>0.90000000000000213</v>
          </cell>
        </row>
        <row r="12">
          <cell r="T12">
            <v>0.14999999999999991</v>
          </cell>
          <cell r="AB12">
            <v>1.5000000000000036</v>
          </cell>
          <cell r="AO12">
            <v>1.5000000000000036</v>
          </cell>
          <cell r="AP12">
            <v>10.700000000000003</v>
          </cell>
        </row>
        <row r="13">
          <cell r="T13">
            <v>-1.8100000000000003</v>
          </cell>
          <cell r="AB13">
            <v>-18.099999999999998</v>
          </cell>
          <cell r="AO13">
            <v>-18.099999999999998</v>
          </cell>
          <cell r="AP13">
            <v>10.700000000000003</v>
          </cell>
        </row>
        <row r="14">
          <cell r="T14">
            <v>-0.83000000000000029</v>
          </cell>
          <cell r="AB14">
            <v>-8.2999999999999972</v>
          </cell>
          <cell r="AO14">
            <v>-8.2999999999999972</v>
          </cell>
          <cell r="AP14">
            <v>10.700000000000003</v>
          </cell>
        </row>
        <row r="15">
          <cell r="T15">
            <v>0.14999999999999969</v>
          </cell>
          <cell r="AB15">
            <v>1.5000000000000036</v>
          </cell>
          <cell r="AO15">
            <v>1.5000000000000036</v>
          </cell>
          <cell r="AP15">
            <v>10.700000000000003</v>
          </cell>
        </row>
        <row r="16">
          <cell r="T16">
            <v>-2.0500000000000007</v>
          </cell>
          <cell r="AB16">
            <v>-20.499999999999996</v>
          </cell>
          <cell r="AO16">
            <v>-20.499999999999996</v>
          </cell>
          <cell r="AP16">
            <v>10.700000000000003</v>
          </cell>
        </row>
        <row r="17">
          <cell r="T17">
            <v>-1.0700000000000007</v>
          </cell>
          <cell r="AB17">
            <v>-10.699999999999996</v>
          </cell>
          <cell r="AO17">
            <v>-10.699999999999996</v>
          </cell>
          <cell r="AP17">
            <v>10.700000000000003</v>
          </cell>
        </row>
        <row r="18">
          <cell r="T18">
            <v>-9.0000000000000746E-2</v>
          </cell>
          <cell r="AB18">
            <v>-0.89999999999999503</v>
          </cell>
          <cell r="AO18">
            <v>-0.89999999999999503</v>
          </cell>
          <cell r="AP18">
            <v>10.700000000000003</v>
          </cell>
        </row>
        <row r="19">
          <cell r="T19">
            <v>-2.8900000000000006</v>
          </cell>
          <cell r="AB19">
            <v>-28.899999999999995</v>
          </cell>
          <cell r="AO19">
            <v>-28.899999999999995</v>
          </cell>
          <cell r="AP19">
            <v>-17.299999999999997</v>
          </cell>
        </row>
        <row r="20">
          <cell r="T20">
            <v>-1.9100000000000006</v>
          </cell>
          <cell r="AB20">
            <v>-19.099999999999994</v>
          </cell>
          <cell r="AO20">
            <v>-19.099999999999994</v>
          </cell>
          <cell r="AP20">
            <v>-7.4999999999999964</v>
          </cell>
        </row>
        <row r="21">
          <cell r="T21">
            <v>-0.9300000000000006</v>
          </cell>
          <cell r="AB21">
            <v>-9.2999999999999936</v>
          </cell>
          <cell r="AO21">
            <v>-9.2999999999999936</v>
          </cell>
          <cell r="AP21">
            <v>-7.4999999999999964</v>
          </cell>
        </row>
        <row r="22">
          <cell r="T22">
            <v>-3.3800000000000008</v>
          </cell>
          <cell r="AB22">
            <v>-33.799999999999997</v>
          </cell>
          <cell r="AO22">
            <v>-33.799999999999997</v>
          </cell>
          <cell r="AP22">
            <v>-7.4999999999999964</v>
          </cell>
        </row>
        <row r="23">
          <cell r="T23">
            <v>-2.4000000000000008</v>
          </cell>
          <cell r="AB23">
            <v>-23.999999999999996</v>
          </cell>
          <cell r="AO23">
            <v>-23.999999999999996</v>
          </cell>
          <cell r="AP23">
            <v>2.3000000000000043</v>
          </cell>
        </row>
        <row r="24">
          <cell r="T24">
            <v>-1.4200000000000008</v>
          </cell>
          <cell r="AB24">
            <v>-14.199999999999996</v>
          </cell>
          <cell r="AO24">
            <v>-14.199999999999996</v>
          </cell>
          <cell r="AP24">
            <v>12.100000000000005</v>
          </cell>
        </row>
        <row r="25">
          <cell r="T25">
            <v>-0.44000000000000083</v>
          </cell>
          <cell r="AB25">
            <v>-4.399999999999995</v>
          </cell>
          <cell r="AO25">
            <v>-4.399999999999995</v>
          </cell>
          <cell r="AP25">
            <v>12.100000000000005</v>
          </cell>
        </row>
        <row r="26">
          <cell r="T26">
            <v>0.53999999999999915</v>
          </cell>
          <cell r="AB26">
            <v>5.4000000000000057</v>
          </cell>
          <cell r="AO26">
            <v>5.4000000000000057</v>
          </cell>
          <cell r="AP26">
            <v>21.900000000000006</v>
          </cell>
        </row>
        <row r="27">
          <cell r="T27">
            <v>-1.140000000000001</v>
          </cell>
          <cell r="AB27">
            <v>-11.399999999999995</v>
          </cell>
          <cell r="AO27">
            <v>-11.399999999999995</v>
          </cell>
          <cell r="AP27">
            <v>21.900000000000006</v>
          </cell>
        </row>
        <row r="28">
          <cell r="T28">
            <v>-3.1900000000000008</v>
          </cell>
          <cell r="AB28">
            <v>-31.899999999999995</v>
          </cell>
          <cell r="AO28">
            <v>-31.899999999999995</v>
          </cell>
          <cell r="AP28">
            <v>21.900000000000006</v>
          </cell>
        </row>
        <row r="29">
          <cell r="T29">
            <v>-2.2100000000000009</v>
          </cell>
          <cell r="AB29">
            <v>-22.099999999999994</v>
          </cell>
          <cell r="AO29">
            <v>-22.099999999999994</v>
          </cell>
          <cell r="AP29">
            <v>31.700000000000006</v>
          </cell>
        </row>
        <row r="30">
          <cell r="T30">
            <v>-1.2300000000000009</v>
          </cell>
          <cell r="AB30">
            <v>-12.299999999999994</v>
          </cell>
          <cell r="AO30">
            <v>-12.299999999999994</v>
          </cell>
          <cell r="AP30">
            <v>31.700000000000006</v>
          </cell>
        </row>
        <row r="31">
          <cell r="T31">
            <v>-0.25000000000000089</v>
          </cell>
          <cell r="AB31">
            <v>-2.4999999999999929</v>
          </cell>
          <cell r="AO31">
            <v>-2.4999999999999929</v>
          </cell>
          <cell r="AP31">
            <v>31.700000000000006</v>
          </cell>
        </row>
        <row r="32">
          <cell r="T32">
            <v>0.72999999999999909</v>
          </cell>
          <cell r="AB32">
            <v>7.3000000000000078</v>
          </cell>
          <cell r="AO32">
            <v>7.3000000000000078</v>
          </cell>
          <cell r="AP32">
            <v>41.500000000000007</v>
          </cell>
        </row>
        <row r="33">
          <cell r="T33">
            <v>1.7099999999999991</v>
          </cell>
          <cell r="AB33">
            <v>17.100000000000009</v>
          </cell>
          <cell r="AO33">
            <v>17.100000000000009</v>
          </cell>
          <cell r="AP33">
            <v>41.500000000000007</v>
          </cell>
        </row>
        <row r="34">
          <cell r="T34">
            <v>2.6899999999999991</v>
          </cell>
          <cell r="AB34">
            <v>26.900000000000009</v>
          </cell>
          <cell r="AO34">
            <v>26.900000000000009</v>
          </cell>
          <cell r="AP34">
            <v>51.300000000000011</v>
          </cell>
        </row>
        <row r="35">
          <cell r="T35">
            <v>3.669999999999999</v>
          </cell>
          <cell r="AB35">
            <v>36.70000000000001</v>
          </cell>
          <cell r="AO35">
            <v>36.70000000000001</v>
          </cell>
          <cell r="AP35">
            <v>61.100000000000009</v>
          </cell>
        </row>
        <row r="36">
          <cell r="T36">
            <v>4.6499999999999986</v>
          </cell>
          <cell r="AB36">
            <v>46.500000000000014</v>
          </cell>
          <cell r="AO36">
            <v>46.500000000000014</v>
          </cell>
          <cell r="AP36">
            <v>61.100000000000009</v>
          </cell>
        </row>
        <row r="37">
          <cell r="T37">
            <v>1.9999999999999987</v>
          </cell>
          <cell r="AB37">
            <v>20.000000000000014</v>
          </cell>
          <cell r="AO37">
            <v>20.000000000000014</v>
          </cell>
          <cell r="AP37">
            <v>34.600000000000009</v>
          </cell>
        </row>
        <row r="38">
          <cell r="T38">
            <v>2.9799999999999986</v>
          </cell>
          <cell r="AB38">
            <v>29.800000000000015</v>
          </cell>
          <cell r="AO38">
            <v>29.800000000000015</v>
          </cell>
          <cell r="AP38">
            <v>34.600000000000009</v>
          </cell>
        </row>
        <row r="39">
          <cell r="T39">
            <v>3.9599999999999986</v>
          </cell>
          <cell r="AB39">
            <v>39.600000000000016</v>
          </cell>
          <cell r="AO39">
            <v>39.600000000000016</v>
          </cell>
          <cell r="AP39">
            <v>34.600000000000009</v>
          </cell>
        </row>
        <row r="40">
          <cell r="T40">
            <v>4.9399999999999986</v>
          </cell>
          <cell r="AB40">
            <v>49.40000000000002</v>
          </cell>
          <cell r="AO40">
            <v>49.40000000000002</v>
          </cell>
          <cell r="AP40">
            <v>34.600000000000009</v>
          </cell>
        </row>
        <row r="41">
          <cell r="T41">
            <v>5.9199999999999982</v>
          </cell>
          <cell r="AB41">
            <v>59.200000000000017</v>
          </cell>
          <cell r="AO41">
            <v>59.200000000000017</v>
          </cell>
          <cell r="AP41">
            <v>44.400000000000006</v>
          </cell>
        </row>
        <row r="42">
          <cell r="T42">
            <v>6.8999999999999986</v>
          </cell>
          <cell r="AB42">
            <v>69.000000000000014</v>
          </cell>
          <cell r="AO42">
            <v>69.000000000000014</v>
          </cell>
          <cell r="AP42">
            <v>54.2</v>
          </cell>
        </row>
        <row r="43">
          <cell r="T43">
            <v>4.8999999999999986</v>
          </cell>
          <cell r="AB43">
            <v>49.000000000000014</v>
          </cell>
          <cell r="AO43">
            <v>49.000000000000014</v>
          </cell>
          <cell r="AP43">
            <v>54.2</v>
          </cell>
        </row>
        <row r="44">
          <cell r="T44">
            <v>5.879999999999999</v>
          </cell>
          <cell r="AB44">
            <v>58.800000000000011</v>
          </cell>
          <cell r="AO44">
            <v>58.800000000000011</v>
          </cell>
          <cell r="AP44">
            <v>54.2</v>
          </cell>
        </row>
        <row r="45">
          <cell r="T45">
            <v>6.8599999999999994</v>
          </cell>
          <cell r="AB45">
            <v>68.600000000000009</v>
          </cell>
          <cell r="AO45">
            <v>68.600000000000009</v>
          </cell>
          <cell r="AP45">
            <v>54.2</v>
          </cell>
        </row>
        <row r="46">
          <cell r="T46">
            <v>4.6099999999999994</v>
          </cell>
          <cell r="AB46">
            <v>46.100000000000009</v>
          </cell>
          <cell r="AO46">
            <v>46.100000000000009</v>
          </cell>
          <cell r="AP46">
            <v>54.2</v>
          </cell>
        </row>
        <row r="47">
          <cell r="T47">
            <v>1.5099999999999993</v>
          </cell>
          <cell r="AB47">
            <v>15.100000000000009</v>
          </cell>
          <cell r="AO47">
            <v>15.100000000000009</v>
          </cell>
          <cell r="AP47">
            <v>23.200000000000003</v>
          </cell>
        </row>
        <row r="48">
          <cell r="T48">
            <v>2.4899999999999993</v>
          </cell>
          <cell r="AB48">
            <v>24.900000000000009</v>
          </cell>
          <cell r="AO48">
            <v>24.900000000000009</v>
          </cell>
          <cell r="AP48">
            <v>33</v>
          </cell>
        </row>
        <row r="49">
          <cell r="T49">
            <v>0.78999999999999937</v>
          </cell>
          <cell r="AB49">
            <v>7.9000000000000092</v>
          </cell>
          <cell r="AO49">
            <v>7.9000000000000092</v>
          </cell>
          <cell r="AP49">
            <v>33</v>
          </cell>
        </row>
        <row r="50">
          <cell r="T50">
            <v>1.7699999999999994</v>
          </cell>
          <cell r="AB50">
            <v>17.70000000000001</v>
          </cell>
          <cell r="AO50">
            <v>17.70000000000001</v>
          </cell>
          <cell r="AP50">
            <v>42.8</v>
          </cell>
        </row>
        <row r="51">
          <cell r="T51">
            <v>-0.98000000000000065</v>
          </cell>
          <cell r="AB51">
            <v>-9.7999999999999901</v>
          </cell>
          <cell r="AO51">
            <v>-9.7999999999999901</v>
          </cell>
          <cell r="AP51">
            <v>15.299999999999997</v>
          </cell>
        </row>
        <row r="52">
          <cell r="T52">
            <v>0</v>
          </cell>
          <cell r="AB52">
            <v>0</v>
          </cell>
          <cell r="AO52">
            <v>0</v>
          </cell>
          <cell r="AP52">
            <v>25.099999999999998</v>
          </cell>
        </row>
        <row r="53">
          <cell r="T53">
            <v>0.97999999999999932</v>
          </cell>
          <cell r="AB53">
            <v>9.8000000000000114</v>
          </cell>
          <cell r="AO53">
            <v>9.8000000000000114</v>
          </cell>
          <cell r="AP53">
            <v>34.9</v>
          </cell>
        </row>
        <row r="54">
          <cell r="T54">
            <v>1.9599999999999993</v>
          </cell>
          <cell r="AB54">
            <v>19.600000000000012</v>
          </cell>
          <cell r="AO54">
            <v>19.600000000000012</v>
          </cell>
          <cell r="AP54">
            <v>44.7</v>
          </cell>
        </row>
        <row r="55">
          <cell r="T55">
            <v>2.9399999999999995</v>
          </cell>
          <cell r="AB55">
            <v>29.400000000000013</v>
          </cell>
          <cell r="AO55">
            <v>29.400000000000013</v>
          </cell>
          <cell r="AP55">
            <v>54.5</v>
          </cell>
        </row>
        <row r="56">
          <cell r="T56">
            <v>3.9199999999999995</v>
          </cell>
          <cell r="AB56">
            <v>39.200000000000017</v>
          </cell>
          <cell r="AO56">
            <v>39.200000000000017</v>
          </cell>
          <cell r="AP56">
            <v>54.5</v>
          </cell>
        </row>
        <row r="57">
          <cell r="T57">
            <v>4.8999999999999995</v>
          </cell>
          <cell r="AB57">
            <v>49.000000000000014</v>
          </cell>
          <cell r="AO57">
            <v>49.000000000000014</v>
          </cell>
          <cell r="AP57">
            <v>64.3</v>
          </cell>
        </row>
        <row r="58">
          <cell r="T58">
            <v>5.879999999999999</v>
          </cell>
          <cell r="AB58">
            <v>58.800000000000011</v>
          </cell>
          <cell r="AO58">
            <v>58.800000000000011</v>
          </cell>
          <cell r="AP58">
            <v>74.099999999999994</v>
          </cell>
        </row>
        <row r="59">
          <cell r="T59">
            <v>3.5799999999999992</v>
          </cell>
          <cell r="AB59">
            <v>35.800000000000011</v>
          </cell>
          <cell r="AO59">
            <v>35.800000000000011</v>
          </cell>
          <cell r="AP59">
            <v>74.099999999999994</v>
          </cell>
        </row>
        <row r="60">
          <cell r="T60">
            <v>4.5599999999999987</v>
          </cell>
          <cell r="AB60">
            <v>45.600000000000009</v>
          </cell>
          <cell r="AO60">
            <v>45.600000000000009</v>
          </cell>
          <cell r="AP60">
            <v>74.099999999999994</v>
          </cell>
        </row>
        <row r="61">
          <cell r="T61">
            <v>5.5399999999999991</v>
          </cell>
          <cell r="AB61">
            <v>55.400000000000006</v>
          </cell>
          <cell r="AO61">
            <v>55.400000000000006</v>
          </cell>
          <cell r="AP61">
            <v>74.099999999999994</v>
          </cell>
        </row>
        <row r="62">
          <cell r="T62">
            <v>3.4399999999999991</v>
          </cell>
          <cell r="AB62">
            <v>34.400000000000006</v>
          </cell>
          <cell r="AO62">
            <v>34.400000000000006</v>
          </cell>
          <cell r="AP62">
            <v>74.099999999999994</v>
          </cell>
        </row>
        <row r="63">
          <cell r="T63">
            <v>1.3899999999999992</v>
          </cell>
          <cell r="AB63">
            <v>13.900000000000006</v>
          </cell>
          <cell r="AO63">
            <v>13.900000000000006</v>
          </cell>
          <cell r="AP63">
            <v>74.099999999999994</v>
          </cell>
        </row>
        <row r="64">
          <cell r="T64">
            <v>2.3699999999999992</v>
          </cell>
          <cell r="AB64">
            <v>23.700000000000006</v>
          </cell>
          <cell r="AO64">
            <v>23.700000000000006</v>
          </cell>
          <cell r="AP64">
            <v>74.099999999999994</v>
          </cell>
        </row>
        <row r="65">
          <cell r="T65">
            <v>3.3499999999999992</v>
          </cell>
          <cell r="AB65">
            <v>33.500000000000007</v>
          </cell>
          <cell r="AO65">
            <v>33.500000000000007</v>
          </cell>
          <cell r="AP65">
            <v>74.099999999999994</v>
          </cell>
        </row>
        <row r="66">
          <cell r="T66">
            <v>4.3299999999999992</v>
          </cell>
          <cell r="AB66">
            <v>43.300000000000011</v>
          </cell>
          <cell r="AO66">
            <v>43.300000000000011</v>
          </cell>
          <cell r="AP66">
            <v>83.899999999999991</v>
          </cell>
        </row>
        <row r="67">
          <cell r="T67">
            <v>5.3099999999999987</v>
          </cell>
          <cell r="AB67">
            <v>53.100000000000009</v>
          </cell>
          <cell r="AO67">
            <v>53.100000000000009</v>
          </cell>
          <cell r="AP67">
            <v>93.699999999999989</v>
          </cell>
        </row>
        <row r="68">
          <cell r="T68">
            <v>6.2899999999999991</v>
          </cell>
          <cell r="AB68">
            <v>62.900000000000006</v>
          </cell>
          <cell r="AO68">
            <v>62.900000000000006</v>
          </cell>
          <cell r="AP68">
            <v>103.49999999999999</v>
          </cell>
        </row>
        <row r="69">
          <cell r="T69">
            <v>7.27</v>
          </cell>
          <cell r="AB69">
            <v>72.7</v>
          </cell>
          <cell r="AO69">
            <v>72.7</v>
          </cell>
          <cell r="AP69">
            <v>103.49999999999999</v>
          </cell>
        </row>
        <row r="70">
          <cell r="T70">
            <v>8.25</v>
          </cell>
          <cell r="AB70">
            <v>82.5</v>
          </cell>
          <cell r="AO70">
            <v>82.5</v>
          </cell>
          <cell r="AP70">
            <v>113.29999999999998</v>
          </cell>
        </row>
        <row r="71">
          <cell r="T71">
            <v>9.23</v>
          </cell>
          <cell r="AB71">
            <v>92.3</v>
          </cell>
          <cell r="AO71">
            <v>92.3</v>
          </cell>
          <cell r="AP71">
            <v>113.29999999999998</v>
          </cell>
        </row>
        <row r="72">
          <cell r="T72">
            <v>10.210000000000001</v>
          </cell>
          <cell r="AB72">
            <v>102.1</v>
          </cell>
          <cell r="AO72">
            <v>102.1</v>
          </cell>
          <cell r="AP72">
            <v>113.29999999999998</v>
          </cell>
        </row>
        <row r="73">
          <cell r="T73">
            <v>11.190000000000001</v>
          </cell>
          <cell r="AB73">
            <v>111.89999999999999</v>
          </cell>
          <cell r="AO73">
            <v>111.89999999999999</v>
          </cell>
          <cell r="AP73">
            <v>113.29999999999998</v>
          </cell>
        </row>
        <row r="74">
          <cell r="T74">
            <v>12.170000000000002</v>
          </cell>
          <cell r="AB74">
            <v>121.69999999999999</v>
          </cell>
          <cell r="AO74">
            <v>121.69999999999999</v>
          </cell>
          <cell r="AP74">
            <v>123.09999999999998</v>
          </cell>
        </row>
        <row r="75">
          <cell r="T75">
            <v>13.150000000000002</v>
          </cell>
          <cell r="AB75">
            <v>131.5</v>
          </cell>
          <cell r="AO75">
            <v>131.5</v>
          </cell>
          <cell r="AP75">
            <v>123.09999999999998</v>
          </cell>
        </row>
        <row r="76">
          <cell r="T76">
            <v>14.130000000000003</v>
          </cell>
          <cell r="AB76">
            <v>141.30000000000001</v>
          </cell>
          <cell r="AO76">
            <v>141.30000000000001</v>
          </cell>
          <cell r="AP76">
            <v>123.09999999999998</v>
          </cell>
        </row>
        <row r="77">
          <cell r="T77">
            <v>15.110000000000003</v>
          </cell>
          <cell r="AB77">
            <v>151.10000000000002</v>
          </cell>
          <cell r="AO77">
            <v>151.10000000000002</v>
          </cell>
          <cell r="AP77">
            <v>132.89999999999998</v>
          </cell>
        </row>
        <row r="78">
          <cell r="T78">
            <v>13.190000000000003</v>
          </cell>
          <cell r="AB78">
            <v>131.90000000000003</v>
          </cell>
          <cell r="AO78">
            <v>131.90000000000003</v>
          </cell>
          <cell r="AP78">
            <v>132.89999999999998</v>
          </cell>
        </row>
        <row r="79">
          <cell r="T79">
            <v>10.690000000000003</v>
          </cell>
          <cell r="AB79">
            <v>106.90000000000003</v>
          </cell>
          <cell r="AO79">
            <v>106.90000000000003</v>
          </cell>
          <cell r="AP79">
            <v>132.89999999999998</v>
          </cell>
        </row>
        <row r="80">
          <cell r="T80">
            <v>11.670000000000003</v>
          </cell>
          <cell r="AB80">
            <v>116.70000000000003</v>
          </cell>
          <cell r="AO80">
            <v>116.70000000000003</v>
          </cell>
          <cell r="AP80">
            <v>132.89999999999998</v>
          </cell>
        </row>
        <row r="81">
          <cell r="T81">
            <v>8.2700000000000031</v>
          </cell>
          <cell r="AB81">
            <v>82.700000000000031</v>
          </cell>
          <cell r="AO81">
            <v>82.700000000000031</v>
          </cell>
          <cell r="AP81">
            <v>98.899999999999977</v>
          </cell>
        </row>
        <row r="82">
          <cell r="T82">
            <v>9.2500000000000036</v>
          </cell>
          <cell r="AB82">
            <v>92.500000000000028</v>
          </cell>
          <cell r="AO82">
            <v>92.500000000000028</v>
          </cell>
          <cell r="AP82">
            <v>98.899999999999977</v>
          </cell>
        </row>
        <row r="83">
          <cell r="T83">
            <v>10.230000000000004</v>
          </cell>
          <cell r="AB83">
            <v>102.30000000000003</v>
          </cell>
          <cell r="AO83">
            <v>102.30000000000003</v>
          </cell>
          <cell r="AP83">
            <v>98.899999999999977</v>
          </cell>
        </row>
        <row r="84">
          <cell r="T84">
            <v>11.210000000000004</v>
          </cell>
          <cell r="AB84">
            <v>112.10000000000002</v>
          </cell>
          <cell r="AO84">
            <v>112.10000000000002</v>
          </cell>
          <cell r="AP84">
            <v>108.69999999999997</v>
          </cell>
        </row>
        <row r="85">
          <cell r="T85">
            <v>12.190000000000005</v>
          </cell>
          <cell r="AB85">
            <v>121.90000000000002</v>
          </cell>
          <cell r="AO85">
            <v>121.90000000000002</v>
          </cell>
          <cell r="AP85">
            <v>108.69999999999997</v>
          </cell>
        </row>
        <row r="86">
          <cell r="T86">
            <v>9.5900000000000052</v>
          </cell>
          <cell r="AB86">
            <v>95.90000000000002</v>
          </cell>
          <cell r="AO86">
            <v>95.90000000000002</v>
          </cell>
          <cell r="AP86">
            <v>82.699999999999974</v>
          </cell>
        </row>
        <row r="87">
          <cell r="T87">
            <v>10.570000000000006</v>
          </cell>
          <cell r="AB87">
            <v>105.70000000000002</v>
          </cell>
          <cell r="AO87">
            <v>105.70000000000002</v>
          </cell>
          <cell r="AP87">
            <v>92.499999999999972</v>
          </cell>
        </row>
        <row r="88">
          <cell r="T88">
            <v>7.7700000000000058</v>
          </cell>
          <cell r="AB88">
            <v>77.700000000000017</v>
          </cell>
          <cell r="AO88">
            <v>77.700000000000017</v>
          </cell>
          <cell r="AP88">
            <v>64.499999999999972</v>
          </cell>
        </row>
        <row r="89">
          <cell r="T89">
            <v>2.5700000000000056</v>
          </cell>
          <cell r="AB89">
            <v>25.700000000000017</v>
          </cell>
          <cell r="AO89">
            <v>25.700000000000017</v>
          </cell>
          <cell r="AP89">
            <v>12.499999999999972</v>
          </cell>
        </row>
        <row r="90">
          <cell r="T90">
            <v>3.5500000000000056</v>
          </cell>
          <cell r="AB90">
            <v>35.500000000000014</v>
          </cell>
          <cell r="AO90">
            <v>35.500000000000014</v>
          </cell>
          <cell r="AP90">
            <v>12.499999999999972</v>
          </cell>
        </row>
        <row r="91">
          <cell r="T91">
            <v>4.5300000000000056</v>
          </cell>
          <cell r="AB91">
            <v>45.300000000000011</v>
          </cell>
          <cell r="AO91">
            <v>45.300000000000011</v>
          </cell>
          <cell r="AP91">
            <v>12.499999999999972</v>
          </cell>
        </row>
        <row r="92">
          <cell r="T92">
            <v>5.5100000000000051</v>
          </cell>
          <cell r="AB92">
            <v>55.100000000000009</v>
          </cell>
          <cell r="AO92">
            <v>55.100000000000009</v>
          </cell>
          <cell r="AP92">
            <v>12.499999999999972</v>
          </cell>
        </row>
        <row r="93">
          <cell r="T93">
            <v>6.4900000000000055</v>
          </cell>
          <cell r="AB93">
            <v>64.900000000000006</v>
          </cell>
          <cell r="AO93">
            <v>64.900000000000006</v>
          </cell>
          <cell r="AP93">
            <v>22.299999999999972</v>
          </cell>
        </row>
        <row r="94">
          <cell r="T94">
            <v>7.470000000000006</v>
          </cell>
          <cell r="AB94">
            <v>74.7</v>
          </cell>
          <cell r="AO94">
            <v>74.7</v>
          </cell>
          <cell r="AP94">
            <v>22.299999999999972</v>
          </cell>
        </row>
        <row r="95">
          <cell r="T95">
            <v>8.4500000000000064</v>
          </cell>
          <cell r="AB95">
            <v>84.5</v>
          </cell>
          <cell r="AO95">
            <v>84.5</v>
          </cell>
          <cell r="AP95">
            <v>22.299999999999972</v>
          </cell>
        </row>
        <row r="96">
          <cell r="T96">
            <v>9.4300000000000068</v>
          </cell>
          <cell r="AB96">
            <v>94.3</v>
          </cell>
          <cell r="AO96">
            <v>94.3</v>
          </cell>
          <cell r="AP96">
            <v>22.299999999999972</v>
          </cell>
        </row>
        <row r="97">
          <cell r="T97">
            <v>10.410000000000007</v>
          </cell>
          <cell r="AB97">
            <v>104.1</v>
          </cell>
          <cell r="AO97">
            <v>104.1</v>
          </cell>
          <cell r="AP97">
            <v>22.299999999999972</v>
          </cell>
        </row>
        <row r="98">
          <cell r="T98">
            <v>11.390000000000008</v>
          </cell>
          <cell r="AB98">
            <v>113.89999999999999</v>
          </cell>
          <cell r="AO98">
            <v>113.89999999999999</v>
          </cell>
          <cell r="AP98">
            <v>32.099999999999973</v>
          </cell>
        </row>
        <row r="99">
          <cell r="T99">
            <v>9.670000000000007</v>
          </cell>
          <cell r="AB99">
            <v>96.699999999999989</v>
          </cell>
          <cell r="AO99">
            <v>96.699999999999989</v>
          </cell>
          <cell r="AP99">
            <v>32.099999999999973</v>
          </cell>
        </row>
        <row r="100">
          <cell r="T100">
            <v>7.5200000000000067</v>
          </cell>
          <cell r="AB100">
            <v>75.199999999999989</v>
          </cell>
          <cell r="AO100">
            <v>75.199999999999989</v>
          </cell>
          <cell r="AP100">
            <v>32.099999999999973</v>
          </cell>
        </row>
        <row r="101">
          <cell r="T101">
            <v>8.5000000000000071</v>
          </cell>
          <cell r="AB101">
            <v>84.999999999999986</v>
          </cell>
          <cell r="AO101">
            <v>84.999999999999986</v>
          </cell>
          <cell r="AP101">
            <v>41.899999999999977</v>
          </cell>
        </row>
        <row r="102">
          <cell r="T102">
            <v>9.4800000000000075</v>
          </cell>
          <cell r="AB102">
            <v>94.799999999999983</v>
          </cell>
          <cell r="AO102">
            <v>94.799999999999983</v>
          </cell>
          <cell r="AP102">
            <v>51.699999999999974</v>
          </cell>
        </row>
        <row r="103">
          <cell r="T103">
            <v>10.460000000000008</v>
          </cell>
          <cell r="AB103">
            <v>104.59999999999998</v>
          </cell>
          <cell r="AO103">
            <v>104.59999999999998</v>
          </cell>
          <cell r="AP103">
            <v>61.499999999999972</v>
          </cell>
        </row>
        <row r="104">
          <cell r="T104">
            <v>11.440000000000008</v>
          </cell>
          <cell r="AB104">
            <v>114.39999999999998</v>
          </cell>
          <cell r="AO104">
            <v>114.39999999999998</v>
          </cell>
          <cell r="AP104">
            <v>71.299999999999969</v>
          </cell>
        </row>
        <row r="105">
          <cell r="T105">
            <v>12.420000000000009</v>
          </cell>
          <cell r="AB105">
            <v>124.19999999999997</v>
          </cell>
          <cell r="AO105">
            <v>124.19999999999997</v>
          </cell>
          <cell r="AP105">
            <v>81.099999999999966</v>
          </cell>
        </row>
        <row r="106">
          <cell r="T106">
            <v>13.400000000000009</v>
          </cell>
          <cell r="AB106">
            <v>133.99999999999997</v>
          </cell>
          <cell r="AO106">
            <v>133.99999999999997</v>
          </cell>
          <cell r="AP106">
            <v>81.099999999999966</v>
          </cell>
        </row>
        <row r="107">
          <cell r="T107">
            <v>14.38000000000001</v>
          </cell>
          <cell r="AB107">
            <v>143.79999999999998</v>
          </cell>
          <cell r="AO107">
            <v>143.79999999999998</v>
          </cell>
          <cell r="AP107">
            <v>81.099999999999966</v>
          </cell>
        </row>
        <row r="108">
          <cell r="T108">
            <v>15.36000000000001</v>
          </cell>
          <cell r="AB108">
            <v>153.6</v>
          </cell>
          <cell r="AO108">
            <v>153.6</v>
          </cell>
          <cell r="AP108">
            <v>81.099999999999966</v>
          </cell>
        </row>
        <row r="109">
          <cell r="T109">
            <v>16.340000000000011</v>
          </cell>
          <cell r="AB109">
            <v>163.4</v>
          </cell>
          <cell r="AO109">
            <v>163.4</v>
          </cell>
          <cell r="AP109">
            <v>90.899999999999963</v>
          </cell>
        </row>
        <row r="110">
          <cell r="T110">
            <v>17.320000000000011</v>
          </cell>
          <cell r="AB110">
            <v>173.20000000000002</v>
          </cell>
          <cell r="AO110">
            <v>173.20000000000002</v>
          </cell>
          <cell r="AP110">
            <v>100.69999999999996</v>
          </cell>
        </row>
        <row r="111">
          <cell r="T111">
            <v>18.300000000000011</v>
          </cell>
          <cell r="AB111">
            <v>183.00000000000003</v>
          </cell>
          <cell r="AO111">
            <v>183.00000000000003</v>
          </cell>
          <cell r="AP111">
            <v>110.49999999999996</v>
          </cell>
        </row>
        <row r="112">
          <cell r="T112">
            <v>19.280000000000012</v>
          </cell>
          <cell r="AB112">
            <v>192.80000000000004</v>
          </cell>
          <cell r="AO112">
            <v>192.80000000000004</v>
          </cell>
          <cell r="AP112">
            <v>110.49999999999996</v>
          </cell>
        </row>
        <row r="113">
          <cell r="T113">
            <v>20.260000000000012</v>
          </cell>
          <cell r="AB113">
            <v>202.60000000000005</v>
          </cell>
          <cell r="AO113">
            <v>202.60000000000005</v>
          </cell>
          <cell r="AP113">
            <v>110.49999999999996</v>
          </cell>
        </row>
        <row r="114">
          <cell r="T114">
            <v>21.240000000000013</v>
          </cell>
          <cell r="AB114">
            <v>212.40000000000006</v>
          </cell>
          <cell r="AO114">
            <v>212.40000000000006</v>
          </cell>
          <cell r="AP114">
            <v>120.29999999999995</v>
          </cell>
        </row>
        <row r="115">
          <cell r="T115">
            <v>18.740000000000013</v>
          </cell>
          <cell r="AB115">
            <v>187.40000000000006</v>
          </cell>
          <cell r="AO115">
            <v>187.40000000000006</v>
          </cell>
          <cell r="AP115">
            <v>120.29999999999995</v>
          </cell>
        </row>
        <row r="116">
          <cell r="T116">
            <v>19.720000000000013</v>
          </cell>
          <cell r="AB116">
            <v>197.20000000000007</v>
          </cell>
          <cell r="AO116">
            <v>197.20000000000007</v>
          </cell>
          <cell r="AP116">
            <v>120.29999999999995</v>
          </cell>
        </row>
        <row r="117">
          <cell r="T117">
            <v>20.700000000000014</v>
          </cell>
          <cell r="AB117">
            <v>207.00000000000009</v>
          </cell>
          <cell r="AO117">
            <v>207.00000000000009</v>
          </cell>
          <cell r="AP117">
            <v>130.09999999999997</v>
          </cell>
        </row>
        <row r="118">
          <cell r="T118">
            <v>17.700000000000014</v>
          </cell>
          <cell r="AB118">
            <v>177.00000000000009</v>
          </cell>
          <cell r="AO118">
            <v>177.00000000000009</v>
          </cell>
          <cell r="AP118">
            <v>100.09999999999997</v>
          </cell>
        </row>
        <row r="119">
          <cell r="T119">
            <v>18.680000000000014</v>
          </cell>
          <cell r="AB119">
            <v>186.8000000000001</v>
          </cell>
          <cell r="AO119">
            <v>186.8000000000001</v>
          </cell>
          <cell r="AP119">
            <v>109.89999999999996</v>
          </cell>
        </row>
        <row r="120">
          <cell r="T120">
            <v>19.660000000000014</v>
          </cell>
          <cell r="AB120">
            <v>196.60000000000011</v>
          </cell>
          <cell r="AO120">
            <v>196.60000000000011</v>
          </cell>
          <cell r="AP120">
            <v>109.89999999999996</v>
          </cell>
        </row>
        <row r="121">
          <cell r="T121">
            <v>16.860000000000014</v>
          </cell>
          <cell r="AB121">
            <v>168.60000000000011</v>
          </cell>
          <cell r="AO121">
            <v>168.60000000000011</v>
          </cell>
          <cell r="AP121">
            <v>81.899999999999963</v>
          </cell>
        </row>
        <row r="122">
          <cell r="T122">
            <v>14.510000000000014</v>
          </cell>
          <cell r="AB122">
            <v>145.10000000000011</v>
          </cell>
          <cell r="AO122">
            <v>145.10000000000011</v>
          </cell>
          <cell r="AP122">
            <v>81.899999999999963</v>
          </cell>
        </row>
        <row r="123">
          <cell r="T123">
            <v>15.490000000000014</v>
          </cell>
          <cell r="AB123">
            <v>154.90000000000012</v>
          </cell>
          <cell r="AO123">
            <v>154.90000000000012</v>
          </cell>
          <cell r="AP123">
            <v>91.69999999999996</v>
          </cell>
        </row>
        <row r="124">
          <cell r="T124">
            <v>16.470000000000013</v>
          </cell>
          <cell r="AB124">
            <v>164.70000000000013</v>
          </cell>
          <cell r="AO124">
            <v>164.70000000000013</v>
          </cell>
          <cell r="AP124">
            <v>101.49999999999996</v>
          </cell>
        </row>
        <row r="125">
          <cell r="T125">
            <v>14.530000000000014</v>
          </cell>
          <cell r="AB125">
            <v>145.30000000000013</v>
          </cell>
          <cell r="AO125">
            <v>145.30000000000013</v>
          </cell>
          <cell r="AP125">
            <v>101.49999999999996</v>
          </cell>
        </row>
        <row r="126">
          <cell r="T126">
            <v>12.330000000000013</v>
          </cell>
          <cell r="AB126">
            <v>123.30000000000013</v>
          </cell>
          <cell r="AO126">
            <v>123.30000000000013</v>
          </cell>
          <cell r="AP126">
            <v>101.49999999999996</v>
          </cell>
        </row>
        <row r="127">
          <cell r="T127">
            <v>9.8300000000000125</v>
          </cell>
          <cell r="AB127">
            <v>98.300000000000125</v>
          </cell>
          <cell r="AO127">
            <v>98.300000000000125</v>
          </cell>
          <cell r="AP127">
            <v>101.49999999999996</v>
          </cell>
        </row>
        <row r="128">
          <cell r="T128">
            <v>10.810000000000013</v>
          </cell>
          <cell r="AB128">
            <v>108.10000000000012</v>
          </cell>
          <cell r="AO128">
            <v>108.10000000000012</v>
          </cell>
          <cell r="AP128">
            <v>111.29999999999995</v>
          </cell>
        </row>
        <row r="129">
          <cell r="T129">
            <v>8.7600000000000122</v>
          </cell>
          <cell r="AB129">
            <v>87.600000000000122</v>
          </cell>
          <cell r="AO129">
            <v>87.600000000000122</v>
          </cell>
          <cell r="AP129">
            <v>111.29999999999995</v>
          </cell>
        </row>
        <row r="130">
          <cell r="T130">
            <v>6.4100000000000126</v>
          </cell>
          <cell r="AB130">
            <v>64.100000000000122</v>
          </cell>
          <cell r="AO130">
            <v>64.100000000000122</v>
          </cell>
          <cell r="AP130">
            <v>111.29999999999995</v>
          </cell>
        </row>
        <row r="131">
          <cell r="T131">
            <v>7.390000000000013</v>
          </cell>
          <cell r="AB131">
            <v>73.900000000000119</v>
          </cell>
          <cell r="AO131">
            <v>73.900000000000119</v>
          </cell>
          <cell r="AP131">
            <v>121.09999999999995</v>
          </cell>
        </row>
        <row r="132">
          <cell r="T132">
            <v>5.390000000000013</v>
          </cell>
          <cell r="AB132">
            <v>53.900000000000119</v>
          </cell>
          <cell r="AO132">
            <v>53.900000000000119</v>
          </cell>
          <cell r="AP132">
            <v>121.09999999999995</v>
          </cell>
        </row>
        <row r="133">
          <cell r="T133">
            <v>6.3700000000000134</v>
          </cell>
          <cell r="AB133">
            <v>63.700000000000117</v>
          </cell>
          <cell r="AO133">
            <v>63.700000000000117</v>
          </cell>
          <cell r="AP133">
            <v>130.89999999999995</v>
          </cell>
        </row>
        <row r="134">
          <cell r="T134">
            <v>7.3500000000000139</v>
          </cell>
          <cell r="AB134">
            <v>73.500000000000114</v>
          </cell>
          <cell r="AO134">
            <v>73.500000000000114</v>
          </cell>
          <cell r="AP134">
            <v>130.89999999999995</v>
          </cell>
        </row>
        <row r="135">
          <cell r="T135">
            <v>5.300000000000014</v>
          </cell>
          <cell r="AB135">
            <v>53.000000000000114</v>
          </cell>
          <cell r="AO135">
            <v>53.000000000000114</v>
          </cell>
          <cell r="AP135">
            <v>130.89999999999995</v>
          </cell>
        </row>
        <row r="136">
          <cell r="T136">
            <v>6.2800000000000136</v>
          </cell>
          <cell r="AB136">
            <v>62.800000000000111</v>
          </cell>
          <cell r="AO136">
            <v>62.800000000000111</v>
          </cell>
          <cell r="AP136">
            <v>130.89999999999995</v>
          </cell>
        </row>
        <row r="137">
          <cell r="T137">
            <v>4.2800000000000136</v>
          </cell>
          <cell r="AB137">
            <v>42.800000000000111</v>
          </cell>
          <cell r="AO137">
            <v>42.800000000000111</v>
          </cell>
          <cell r="AP137">
            <v>130.89999999999995</v>
          </cell>
        </row>
        <row r="138">
          <cell r="T138">
            <v>2.0300000000000136</v>
          </cell>
          <cell r="AB138">
            <v>20.300000000000111</v>
          </cell>
          <cell r="AO138">
            <v>20.300000000000111</v>
          </cell>
          <cell r="AP138">
            <v>130.89999999999995</v>
          </cell>
        </row>
        <row r="139">
          <cell r="T139">
            <v>-1.9999999999986251E-2</v>
          </cell>
          <cell r="AB139">
            <v>-0.19999999999988916</v>
          </cell>
          <cell r="AO139">
            <v>-0.19999999999988916</v>
          </cell>
          <cell r="AP139">
            <v>130.89999999999995</v>
          </cell>
        </row>
        <row r="140">
          <cell r="T140">
            <v>0.96000000000001373</v>
          </cell>
          <cell r="AB140">
            <v>9.6000000000001116</v>
          </cell>
          <cell r="AO140">
            <v>9.6000000000001116</v>
          </cell>
          <cell r="AP140">
            <v>130.89999999999995</v>
          </cell>
        </row>
        <row r="141">
          <cell r="T141">
            <v>1.9400000000000137</v>
          </cell>
          <cell r="AB141">
            <v>19.400000000000112</v>
          </cell>
          <cell r="AO141">
            <v>19.400000000000112</v>
          </cell>
          <cell r="AP141">
            <v>140.69999999999996</v>
          </cell>
        </row>
        <row r="142">
          <cell r="T142">
            <v>2.9200000000000137</v>
          </cell>
          <cell r="AB142">
            <v>29.200000000000113</v>
          </cell>
          <cell r="AO142">
            <v>29.200000000000113</v>
          </cell>
          <cell r="AP142">
            <v>150.49999999999997</v>
          </cell>
        </row>
        <row r="143">
          <cell r="T143">
            <v>3.9000000000000137</v>
          </cell>
          <cell r="AB143">
            <v>39.000000000000114</v>
          </cell>
          <cell r="AO143">
            <v>39.000000000000114</v>
          </cell>
          <cell r="AP143">
            <v>160.29999999999998</v>
          </cell>
        </row>
        <row r="144">
          <cell r="T144">
            <v>4.8800000000000132</v>
          </cell>
          <cell r="AB144">
            <v>48.800000000000111</v>
          </cell>
          <cell r="AO144">
            <v>48.800000000000111</v>
          </cell>
          <cell r="AP144">
            <v>170.1</v>
          </cell>
        </row>
        <row r="145">
          <cell r="T145">
            <v>2.8800000000000132</v>
          </cell>
          <cell r="AB145">
            <v>28.800000000000111</v>
          </cell>
          <cell r="AO145">
            <v>28.800000000000111</v>
          </cell>
          <cell r="AP145">
            <v>170.1</v>
          </cell>
        </row>
        <row r="146">
          <cell r="T146">
            <v>3.8600000000000132</v>
          </cell>
          <cell r="AB146">
            <v>38.600000000000108</v>
          </cell>
          <cell r="AO146">
            <v>38.600000000000108</v>
          </cell>
          <cell r="AP146">
            <v>170.1</v>
          </cell>
        </row>
        <row r="147">
          <cell r="T147">
            <v>4.8400000000000132</v>
          </cell>
          <cell r="AB147">
            <v>48.400000000000105</v>
          </cell>
          <cell r="AO147">
            <v>48.400000000000105</v>
          </cell>
          <cell r="AP147">
            <v>170.1</v>
          </cell>
        </row>
        <row r="148">
          <cell r="T148">
            <v>2.5400000000000134</v>
          </cell>
          <cell r="AB148">
            <v>25.400000000000105</v>
          </cell>
          <cell r="AO148">
            <v>25.400000000000105</v>
          </cell>
          <cell r="AP148">
            <v>170.1</v>
          </cell>
        </row>
        <row r="149">
          <cell r="T149">
            <v>-0.30999999999998673</v>
          </cell>
          <cell r="AB149">
            <v>-3.0999999999998948</v>
          </cell>
          <cell r="AO149">
            <v>-3.0999999999998948</v>
          </cell>
          <cell r="AP149">
            <v>141.6</v>
          </cell>
        </row>
        <row r="150">
          <cell r="T150">
            <v>-1.8099999999999867</v>
          </cell>
          <cell r="AB150">
            <v>-18.099999999999895</v>
          </cell>
          <cell r="AO150">
            <v>-18.099999999999895</v>
          </cell>
          <cell r="AP150">
            <v>141.6</v>
          </cell>
        </row>
        <row r="151">
          <cell r="T151">
            <v>-0.82999999999998675</v>
          </cell>
          <cell r="AB151">
            <v>-8.2999999999998941</v>
          </cell>
          <cell r="AO151">
            <v>-8.2999999999998941</v>
          </cell>
          <cell r="AP151">
            <v>151.4</v>
          </cell>
        </row>
        <row r="152">
          <cell r="T152">
            <v>0.15000000000001323</v>
          </cell>
          <cell r="AB152">
            <v>1.5000000000001066</v>
          </cell>
          <cell r="AO152">
            <v>1.5000000000001066</v>
          </cell>
          <cell r="AP152">
            <v>151.4</v>
          </cell>
        </row>
        <row r="153">
          <cell r="T153">
            <v>-1.569999999999987</v>
          </cell>
          <cell r="AB153">
            <v>-15.699999999999896</v>
          </cell>
          <cell r="AO153">
            <v>-15.699999999999896</v>
          </cell>
          <cell r="AP153">
            <v>151.4</v>
          </cell>
        </row>
        <row r="154">
          <cell r="T154">
            <v>-0.58999999999998698</v>
          </cell>
          <cell r="AB154">
            <v>-5.8999999999998956</v>
          </cell>
          <cell r="AO154">
            <v>-5.8999999999998956</v>
          </cell>
          <cell r="AP154">
            <v>151.4</v>
          </cell>
        </row>
        <row r="155">
          <cell r="T155">
            <v>-3.9899999999999869</v>
          </cell>
          <cell r="AB155">
            <v>-39.899999999999892</v>
          </cell>
          <cell r="AO155">
            <v>-39.899999999999892</v>
          </cell>
          <cell r="AP155">
            <v>117.4</v>
          </cell>
        </row>
        <row r="156">
          <cell r="T156">
            <v>-6.0899999999999874</v>
          </cell>
          <cell r="AB156">
            <v>-60.899999999999892</v>
          </cell>
          <cell r="AO156">
            <v>-60.899999999999892</v>
          </cell>
          <cell r="AP156">
            <v>117.4</v>
          </cell>
        </row>
        <row r="157">
          <cell r="T157">
            <v>-5.109999999999987</v>
          </cell>
          <cell r="AB157">
            <v>-51.099999999999895</v>
          </cell>
          <cell r="AO157">
            <v>-51.099999999999895</v>
          </cell>
          <cell r="AP157">
            <v>127.2</v>
          </cell>
        </row>
        <row r="158">
          <cell r="T158">
            <v>-4.1299999999999866</v>
          </cell>
          <cell r="AB158">
            <v>-41.299999999999898</v>
          </cell>
          <cell r="AO158">
            <v>-41.299999999999898</v>
          </cell>
          <cell r="AP158">
            <v>137</v>
          </cell>
        </row>
        <row r="159">
          <cell r="T159">
            <v>-3.1499999999999866</v>
          </cell>
          <cell r="AB159">
            <v>-31.499999999999897</v>
          </cell>
          <cell r="AO159">
            <v>-31.499999999999897</v>
          </cell>
          <cell r="AP159">
            <v>137</v>
          </cell>
        </row>
        <row r="160">
          <cell r="T160">
            <v>-2.1699999999999866</v>
          </cell>
          <cell r="AB160">
            <v>-21.699999999999896</v>
          </cell>
          <cell r="AO160">
            <v>-21.699999999999896</v>
          </cell>
          <cell r="AP160">
            <v>137</v>
          </cell>
        </row>
        <row r="161">
          <cell r="T161">
            <v>-1.1899999999999866</v>
          </cell>
          <cell r="AB161">
            <v>-11.899999999999896</v>
          </cell>
          <cell r="AO161">
            <v>-11.899999999999896</v>
          </cell>
          <cell r="AP161">
            <v>137</v>
          </cell>
        </row>
        <row r="162">
          <cell r="T162">
            <v>-0.20999999999998664</v>
          </cell>
          <cell r="AB162">
            <v>-2.0999999999998948</v>
          </cell>
          <cell r="AO162">
            <v>-2.0999999999998948</v>
          </cell>
          <cell r="AP162">
            <v>137</v>
          </cell>
        </row>
        <row r="163">
          <cell r="T163">
            <v>0.77000000000001334</v>
          </cell>
          <cell r="AB163">
            <v>7.7000000000001059</v>
          </cell>
          <cell r="AO163">
            <v>7.7000000000001059</v>
          </cell>
          <cell r="AP163">
            <v>137</v>
          </cell>
        </row>
        <row r="164">
          <cell r="T164">
            <v>1.7500000000000133</v>
          </cell>
          <cell r="AB164">
            <v>17.500000000000107</v>
          </cell>
          <cell r="AO164">
            <v>17.500000000000107</v>
          </cell>
          <cell r="AP164">
            <v>146.80000000000001</v>
          </cell>
        </row>
        <row r="165">
          <cell r="T165">
            <v>2.7300000000000133</v>
          </cell>
          <cell r="AB165">
            <v>27.300000000000107</v>
          </cell>
          <cell r="AO165">
            <v>27.300000000000107</v>
          </cell>
          <cell r="AP165">
            <v>146.80000000000001</v>
          </cell>
        </row>
        <row r="166">
          <cell r="T166">
            <v>3.7100000000000133</v>
          </cell>
          <cell r="AB166">
            <v>37.100000000000108</v>
          </cell>
          <cell r="AO166">
            <v>37.100000000000108</v>
          </cell>
          <cell r="AP166">
            <v>156.60000000000002</v>
          </cell>
        </row>
        <row r="167">
          <cell r="T167">
            <v>4.6900000000000137</v>
          </cell>
          <cell r="AB167">
            <v>46.900000000000105</v>
          </cell>
          <cell r="AO167">
            <v>46.900000000000105</v>
          </cell>
          <cell r="AP167">
            <v>156.60000000000002</v>
          </cell>
        </row>
        <row r="168">
          <cell r="T168">
            <v>5.6700000000000141</v>
          </cell>
          <cell r="AB168">
            <v>56.700000000000102</v>
          </cell>
          <cell r="AO168">
            <v>56.700000000000102</v>
          </cell>
          <cell r="AP168">
            <v>156.60000000000002</v>
          </cell>
        </row>
        <row r="169">
          <cell r="T169">
            <v>6.6500000000000146</v>
          </cell>
          <cell r="AB169">
            <v>66.500000000000099</v>
          </cell>
          <cell r="AO169">
            <v>66.500000000000099</v>
          </cell>
          <cell r="AP169">
            <v>156.60000000000002</v>
          </cell>
        </row>
        <row r="170">
          <cell r="T170">
            <v>7.630000000000015</v>
          </cell>
          <cell r="AB170">
            <v>76.300000000000097</v>
          </cell>
          <cell r="AO170">
            <v>76.300000000000097</v>
          </cell>
          <cell r="AP170">
            <v>166.40000000000003</v>
          </cell>
        </row>
        <row r="171">
          <cell r="T171">
            <v>8.6100000000000154</v>
          </cell>
          <cell r="AB171">
            <v>86.100000000000094</v>
          </cell>
          <cell r="AO171">
            <v>86.100000000000094</v>
          </cell>
          <cell r="AP171">
            <v>176.20000000000005</v>
          </cell>
        </row>
        <row r="172">
          <cell r="T172">
            <v>9.5900000000000158</v>
          </cell>
          <cell r="AB172">
            <v>95.900000000000091</v>
          </cell>
          <cell r="AO172">
            <v>95.900000000000091</v>
          </cell>
          <cell r="AP172">
            <v>176.20000000000005</v>
          </cell>
        </row>
        <row r="173">
          <cell r="T173">
            <v>7.4400000000000155</v>
          </cell>
          <cell r="AB173">
            <v>74.400000000000091</v>
          </cell>
          <cell r="AO173">
            <v>74.400000000000091</v>
          </cell>
          <cell r="AP173">
            <v>176.20000000000005</v>
          </cell>
        </row>
        <row r="174">
          <cell r="T174">
            <v>8.4200000000000159</v>
          </cell>
          <cell r="AB174">
            <v>84.200000000000088</v>
          </cell>
          <cell r="AO174">
            <v>84.200000000000088</v>
          </cell>
          <cell r="AP174">
            <v>176.20000000000005</v>
          </cell>
        </row>
        <row r="175">
          <cell r="T175">
            <v>9.4000000000000163</v>
          </cell>
          <cell r="AB175">
            <v>94.000000000000085</v>
          </cell>
          <cell r="AO175">
            <v>94.000000000000085</v>
          </cell>
          <cell r="AP175">
            <v>176.20000000000005</v>
          </cell>
        </row>
        <row r="176">
          <cell r="T176">
            <v>7.2000000000000162</v>
          </cell>
          <cell r="AB176">
            <v>72.000000000000085</v>
          </cell>
          <cell r="AO176">
            <v>72.000000000000085</v>
          </cell>
          <cell r="AP176">
            <v>176.20000000000005</v>
          </cell>
        </row>
        <row r="177">
          <cell r="T177">
            <v>8.1800000000000157</v>
          </cell>
          <cell r="AB177">
            <v>81.800000000000082</v>
          </cell>
          <cell r="AO177">
            <v>81.800000000000082</v>
          </cell>
          <cell r="AP177">
            <v>176.20000000000005</v>
          </cell>
        </row>
        <row r="178">
          <cell r="T178">
            <v>9.1600000000000161</v>
          </cell>
          <cell r="AB178">
            <v>91.60000000000008</v>
          </cell>
          <cell r="AO178">
            <v>91.60000000000008</v>
          </cell>
          <cell r="AP178">
            <v>176.20000000000005</v>
          </cell>
        </row>
        <row r="179">
          <cell r="T179">
            <v>10.140000000000017</v>
          </cell>
          <cell r="AB179">
            <v>101.40000000000008</v>
          </cell>
          <cell r="AO179">
            <v>101.40000000000008</v>
          </cell>
          <cell r="AP179">
            <v>176.20000000000005</v>
          </cell>
        </row>
        <row r="180">
          <cell r="T180">
            <v>11.120000000000017</v>
          </cell>
          <cell r="AB180">
            <v>111.20000000000007</v>
          </cell>
          <cell r="AO180">
            <v>111.20000000000007</v>
          </cell>
          <cell r="AP180">
            <v>176.20000000000005</v>
          </cell>
        </row>
        <row r="181">
          <cell r="T181">
            <v>12.100000000000017</v>
          </cell>
          <cell r="AB181">
            <v>121.00000000000007</v>
          </cell>
          <cell r="AO181">
            <v>121.00000000000007</v>
          </cell>
          <cell r="AP181">
            <v>176.20000000000005</v>
          </cell>
        </row>
        <row r="182">
          <cell r="T182">
            <v>13.080000000000018</v>
          </cell>
          <cell r="AB182">
            <v>130.80000000000007</v>
          </cell>
          <cell r="AO182">
            <v>130.80000000000007</v>
          </cell>
          <cell r="AP182">
            <v>186.00000000000006</v>
          </cell>
        </row>
        <row r="183">
          <cell r="T183">
            <v>10.680000000000017</v>
          </cell>
          <cell r="AB183">
            <v>106.80000000000007</v>
          </cell>
          <cell r="AO183">
            <v>106.80000000000007</v>
          </cell>
          <cell r="AP183">
            <v>186.00000000000006</v>
          </cell>
        </row>
        <row r="184">
          <cell r="T184">
            <v>8.5300000000000171</v>
          </cell>
          <cell r="AB184">
            <v>85.300000000000068</v>
          </cell>
          <cell r="AO184">
            <v>85.300000000000068</v>
          </cell>
          <cell r="AP184">
            <v>186.00000000000006</v>
          </cell>
        </row>
        <row r="185">
          <cell r="T185">
            <v>9.5100000000000176</v>
          </cell>
          <cell r="AB185">
            <v>95.100000000000065</v>
          </cell>
          <cell r="AO185">
            <v>95.100000000000065</v>
          </cell>
          <cell r="AP185">
            <v>195.80000000000007</v>
          </cell>
        </row>
        <row r="186">
          <cell r="T186">
            <v>10.490000000000018</v>
          </cell>
          <cell r="AB186">
            <v>104.90000000000006</v>
          </cell>
          <cell r="AO186">
            <v>104.90000000000006</v>
          </cell>
          <cell r="AP186">
            <v>195.80000000000007</v>
          </cell>
        </row>
        <row r="187">
          <cell r="T187">
            <v>11.470000000000018</v>
          </cell>
          <cell r="AB187">
            <v>114.70000000000006</v>
          </cell>
          <cell r="AO187">
            <v>114.70000000000006</v>
          </cell>
          <cell r="AP187">
            <v>195.80000000000007</v>
          </cell>
        </row>
        <row r="188">
          <cell r="T188">
            <v>12.450000000000019</v>
          </cell>
          <cell r="AB188">
            <v>124.50000000000006</v>
          </cell>
          <cell r="AO188">
            <v>124.50000000000006</v>
          </cell>
          <cell r="AP188">
            <v>195.80000000000007</v>
          </cell>
        </row>
        <row r="189">
          <cell r="T189">
            <v>10.050000000000018</v>
          </cell>
          <cell r="AB189">
            <v>100.50000000000006</v>
          </cell>
          <cell r="AO189">
            <v>100.50000000000006</v>
          </cell>
          <cell r="AP189">
            <v>195.80000000000007</v>
          </cell>
        </row>
        <row r="190">
          <cell r="T190">
            <v>11.030000000000019</v>
          </cell>
          <cell r="AB190">
            <v>110.30000000000005</v>
          </cell>
          <cell r="AO190">
            <v>110.30000000000005</v>
          </cell>
          <cell r="AP190">
            <v>205.60000000000008</v>
          </cell>
        </row>
        <row r="191">
          <cell r="T191">
            <v>12.010000000000019</v>
          </cell>
          <cell r="AB191">
            <v>120.10000000000005</v>
          </cell>
          <cell r="AO191">
            <v>120.10000000000005</v>
          </cell>
          <cell r="AP191">
            <v>205.60000000000008</v>
          </cell>
        </row>
        <row r="192">
          <cell r="T192">
            <v>12.99000000000002</v>
          </cell>
          <cell r="AB192">
            <v>129.90000000000006</v>
          </cell>
          <cell r="AO192">
            <v>129.90000000000006</v>
          </cell>
          <cell r="AP192">
            <v>205.60000000000008</v>
          </cell>
        </row>
        <row r="193">
          <cell r="T193">
            <v>10.89000000000002</v>
          </cell>
          <cell r="AB193">
            <v>108.90000000000006</v>
          </cell>
          <cell r="AO193">
            <v>108.90000000000006</v>
          </cell>
          <cell r="AP193">
            <v>205.60000000000008</v>
          </cell>
        </row>
        <row r="194">
          <cell r="T194">
            <v>11.870000000000021</v>
          </cell>
          <cell r="AB194">
            <v>118.70000000000006</v>
          </cell>
          <cell r="AO194">
            <v>118.70000000000006</v>
          </cell>
          <cell r="AP194">
            <v>205.60000000000008</v>
          </cell>
        </row>
        <row r="195">
          <cell r="T195">
            <v>12.850000000000021</v>
          </cell>
          <cell r="AB195">
            <v>128.50000000000006</v>
          </cell>
          <cell r="AO195">
            <v>128.50000000000006</v>
          </cell>
          <cell r="AP195">
            <v>215.40000000000009</v>
          </cell>
        </row>
        <row r="196">
          <cell r="T196">
            <v>13.830000000000021</v>
          </cell>
          <cell r="AB196">
            <v>138.30000000000007</v>
          </cell>
          <cell r="AO196">
            <v>138.30000000000007</v>
          </cell>
          <cell r="AP196">
            <v>225.2000000000001</v>
          </cell>
        </row>
        <row r="197">
          <cell r="T197">
            <v>14.810000000000022</v>
          </cell>
          <cell r="AB197">
            <v>148.10000000000008</v>
          </cell>
        </row>
        <row r="198">
          <cell r="T198">
            <v>15.790000000000022</v>
          </cell>
          <cell r="AB198">
            <v>157.90000000000009</v>
          </cell>
        </row>
        <row r="199">
          <cell r="T199">
            <v>16.770000000000021</v>
          </cell>
          <cell r="AB199">
            <v>167.7000000000001</v>
          </cell>
        </row>
        <row r="200">
          <cell r="T200">
            <v>17.750000000000021</v>
          </cell>
          <cell r="AB200">
            <v>177.50000000000011</v>
          </cell>
        </row>
        <row r="201">
          <cell r="T201">
            <v>18.730000000000022</v>
          </cell>
          <cell r="AB201">
            <v>187.30000000000013</v>
          </cell>
        </row>
        <row r="202">
          <cell r="T202">
            <v>16.080000000000023</v>
          </cell>
          <cell r="AB202">
            <v>160.80000000000013</v>
          </cell>
        </row>
        <row r="203">
          <cell r="T203">
            <v>17.060000000000024</v>
          </cell>
          <cell r="AB203">
            <v>170.60000000000014</v>
          </cell>
        </row>
        <row r="204">
          <cell r="T204">
            <v>18.040000000000024</v>
          </cell>
          <cell r="AB204">
            <v>180.40000000000015</v>
          </cell>
        </row>
        <row r="205">
          <cell r="T205">
            <v>15.440000000000024</v>
          </cell>
          <cell r="AB205">
            <v>154.40000000000015</v>
          </cell>
        </row>
        <row r="206">
          <cell r="T206">
            <v>11.840000000000025</v>
          </cell>
          <cell r="AB206">
            <v>118.40000000000015</v>
          </cell>
        </row>
        <row r="207">
          <cell r="T207">
            <v>8.9400000000000244</v>
          </cell>
          <cell r="AB207">
            <v>89.400000000000148</v>
          </cell>
        </row>
        <row r="208">
          <cell r="T208">
            <v>6.4400000000000244</v>
          </cell>
          <cell r="AB208">
            <v>64.400000000000148</v>
          </cell>
        </row>
        <row r="209">
          <cell r="T209">
            <v>7.4200000000000248</v>
          </cell>
          <cell r="AB209">
            <v>74.200000000000145</v>
          </cell>
        </row>
        <row r="210">
          <cell r="T210">
            <v>8.4000000000000252</v>
          </cell>
          <cell r="AB210">
            <v>84.000000000000142</v>
          </cell>
        </row>
        <row r="211">
          <cell r="T211">
            <v>6.200000000000025</v>
          </cell>
          <cell r="AB211">
            <v>62.000000000000142</v>
          </cell>
        </row>
        <row r="212">
          <cell r="T212">
            <v>3.7500000000000249</v>
          </cell>
          <cell r="AB212">
            <v>37.500000000000142</v>
          </cell>
        </row>
        <row r="213">
          <cell r="T213">
            <v>1.600000000000025</v>
          </cell>
          <cell r="AB213">
            <v>16.000000000000142</v>
          </cell>
        </row>
        <row r="214">
          <cell r="T214">
            <v>-0.13999999999997526</v>
          </cell>
          <cell r="AB214">
            <v>-1.39999999999986</v>
          </cell>
        </row>
        <row r="215">
          <cell r="T215">
            <v>0.84000000000002473</v>
          </cell>
          <cell r="AB215">
            <v>8.4000000000001407</v>
          </cell>
        </row>
        <row r="216">
          <cell r="T216">
            <v>-2.5599999999999752</v>
          </cell>
          <cell r="AB216">
            <v>-25.599999999999859</v>
          </cell>
        </row>
        <row r="217">
          <cell r="T217">
            <v>-1.5799999999999752</v>
          </cell>
          <cell r="AB217">
            <v>-15.799999999999859</v>
          </cell>
        </row>
        <row r="218">
          <cell r="T218">
            <v>-0.59999999999997522</v>
          </cell>
          <cell r="AB218">
            <v>-5.9999999999998579</v>
          </cell>
        </row>
        <row r="219">
          <cell r="T219">
            <v>-3.149999999999975</v>
          </cell>
          <cell r="AB219">
            <v>-31.499999999999858</v>
          </cell>
        </row>
        <row r="220">
          <cell r="T220">
            <v>-5.4999999999999751</v>
          </cell>
          <cell r="AB220">
            <v>-54.999999999999858</v>
          </cell>
        </row>
        <row r="221">
          <cell r="T221">
            <v>-4.5199999999999747</v>
          </cell>
          <cell r="AB221">
            <v>-45.199999999999861</v>
          </cell>
        </row>
        <row r="222">
          <cell r="T222">
            <v>-3.5399999999999747</v>
          </cell>
          <cell r="AB222">
            <v>-35.399999999999864</v>
          </cell>
        </row>
        <row r="223">
          <cell r="T223">
            <v>-6.1399999999999748</v>
          </cell>
          <cell r="AB223">
            <v>-61.399999999999864</v>
          </cell>
        </row>
        <row r="224">
          <cell r="T224">
            <v>-5.1599999999999753</v>
          </cell>
          <cell r="AB224">
            <v>-51.599999999999866</v>
          </cell>
        </row>
        <row r="225">
          <cell r="T225">
            <v>-4.1799999999999748</v>
          </cell>
          <cell r="AB225">
            <v>-41.799999999999869</v>
          </cell>
        </row>
        <row r="226">
          <cell r="T226">
            <v>-3.1999999999999749</v>
          </cell>
          <cell r="AB226">
            <v>-31.999999999999869</v>
          </cell>
        </row>
        <row r="227">
          <cell r="T227">
            <v>-2.2199999999999749</v>
          </cell>
          <cell r="AB227">
            <v>-22.199999999999868</v>
          </cell>
        </row>
        <row r="228">
          <cell r="T228">
            <v>-1.2399999999999749</v>
          </cell>
          <cell r="AB228">
            <v>-12.399999999999867</v>
          </cell>
        </row>
        <row r="229">
          <cell r="T229">
            <v>-3.8899999999999748</v>
          </cell>
          <cell r="AB229">
            <v>-38.899999999999864</v>
          </cell>
        </row>
        <row r="230">
          <cell r="T230">
            <v>-7.089999999999975</v>
          </cell>
          <cell r="AB230">
            <v>-70.899999999999864</v>
          </cell>
        </row>
        <row r="231">
          <cell r="T231">
            <v>-6.1099999999999746</v>
          </cell>
          <cell r="AB231">
            <v>-61.099999999999866</v>
          </cell>
        </row>
        <row r="232">
          <cell r="T232">
            <v>-5.1299999999999741</v>
          </cell>
          <cell r="AB232">
            <v>-51.299999999999869</v>
          </cell>
        </row>
        <row r="233">
          <cell r="T233">
            <v>-4.1499999999999737</v>
          </cell>
          <cell r="AB233">
            <v>-41.499999999999872</v>
          </cell>
        </row>
        <row r="234">
          <cell r="T234">
            <v>-3.1699999999999737</v>
          </cell>
          <cell r="AB234">
            <v>-31.699999999999871</v>
          </cell>
        </row>
        <row r="235">
          <cell r="T235">
            <v>-2.1899999999999737</v>
          </cell>
          <cell r="AB235">
            <v>-21.899999999999871</v>
          </cell>
        </row>
        <row r="236">
          <cell r="T236">
            <v>-1.2099999999999738</v>
          </cell>
          <cell r="AB236">
            <v>-12.09999999999987</v>
          </cell>
        </row>
        <row r="237">
          <cell r="T237">
            <v>-0.22999999999997378</v>
          </cell>
          <cell r="AB237">
            <v>-2.2999999999998693</v>
          </cell>
        </row>
        <row r="238">
          <cell r="T238">
            <v>0.7500000000000262</v>
          </cell>
          <cell r="AB238">
            <v>7.5000000000001315</v>
          </cell>
        </row>
        <row r="239">
          <cell r="T239">
            <v>1.7300000000000262</v>
          </cell>
          <cell r="AB239">
            <v>17.300000000000132</v>
          </cell>
        </row>
        <row r="240">
          <cell r="T240">
            <v>2.7100000000000262</v>
          </cell>
          <cell r="AB240">
            <v>27.100000000000133</v>
          </cell>
        </row>
        <row r="241">
          <cell r="T241">
            <v>0.56000000000002625</v>
          </cell>
          <cell r="AB241">
            <v>5.6000000000001329</v>
          </cell>
        </row>
        <row r="242">
          <cell r="T242">
            <v>1.5400000000000262</v>
          </cell>
          <cell r="AB242">
            <v>15.400000000000134</v>
          </cell>
        </row>
        <row r="243">
          <cell r="T243">
            <v>2.5200000000000262</v>
          </cell>
          <cell r="AB243">
            <v>25.200000000000134</v>
          </cell>
        </row>
        <row r="244">
          <cell r="T244">
            <v>3.5000000000000262</v>
          </cell>
          <cell r="AB244">
            <v>35.000000000000135</v>
          </cell>
        </row>
        <row r="245">
          <cell r="T245">
            <v>1.5000000000000262</v>
          </cell>
          <cell r="AB245">
            <v>15.000000000000135</v>
          </cell>
        </row>
        <row r="246">
          <cell r="T246">
            <v>2.4800000000000262</v>
          </cell>
          <cell r="AB246">
            <v>24.800000000000136</v>
          </cell>
        </row>
        <row r="247">
          <cell r="T247">
            <v>3.4600000000000262</v>
          </cell>
          <cell r="AB247">
            <v>34.600000000000136</v>
          </cell>
        </row>
        <row r="248">
          <cell r="T248">
            <v>4.4400000000000261</v>
          </cell>
          <cell r="AB248">
            <v>44.400000000000134</v>
          </cell>
        </row>
        <row r="249">
          <cell r="T249">
            <v>5.4200000000000266</v>
          </cell>
          <cell r="AB249">
            <v>54.200000000000131</v>
          </cell>
        </row>
        <row r="250">
          <cell r="T250">
            <v>2.9200000000000266</v>
          </cell>
          <cell r="AB250">
            <v>29.200000000000131</v>
          </cell>
        </row>
        <row r="251">
          <cell r="T251">
            <v>3.9000000000000266</v>
          </cell>
          <cell r="AB251">
            <v>39.000000000000128</v>
          </cell>
        </row>
        <row r="252">
          <cell r="T252">
            <v>1.2000000000000264</v>
          </cell>
          <cell r="AB252">
            <v>12.000000000000128</v>
          </cell>
        </row>
        <row r="253">
          <cell r="T253">
            <v>2.1800000000000264</v>
          </cell>
          <cell r="AB253">
            <v>21.800000000000129</v>
          </cell>
        </row>
        <row r="254">
          <cell r="T254">
            <v>3.1600000000000263</v>
          </cell>
          <cell r="AB254">
            <v>31.600000000000129</v>
          </cell>
        </row>
        <row r="255">
          <cell r="T255">
            <v>4.1400000000000263</v>
          </cell>
          <cell r="AB255">
            <v>41.400000000000134</v>
          </cell>
        </row>
        <row r="256">
          <cell r="T256">
            <v>5.1200000000000259</v>
          </cell>
          <cell r="AB256">
            <v>51.200000000000131</v>
          </cell>
          <cell r="AC256">
            <v>6.44</v>
          </cell>
        </row>
        <row r="257">
          <cell r="T257">
            <v>2.970000000000026</v>
          </cell>
          <cell r="AB257">
            <v>29.700000000000131</v>
          </cell>
          <cell r="AC257">
            <v>14.280000000000001</v>
          </cell>
        </row>
        <row r="258">
          <cell r="T258">
            <v>3.9500000000000259</v>
          </cell>
          <cell r="AB258">
            <v>39.500000000000128</v>
          </cell>
          <cell r="AC258">
            <v>22.12</v>
          </cell>
        </row>
        <row r="259">
          <cell r="T259">
            <v>4.9300000000000264</v>
          </cell>
          <cell r="AB259">
            <v>49.300000000000125</v>
          </cell>
          <cell r="AC259">
            <v>29.96</v>
          </cell>
        </row>
        <row r="260">
          <cell r="T260">
            <v>5.9100000000000268</v>
          </cell>
          <cell r="AB260">
            <v>59.100000000000122</v>
          </cell>
          <cell r="AC260">
            <v>18.760000000000002</v>
          </cell>
        </row>
        <row r="261">
          <cell r="T261">
            <v>2.9600000000000266</v>
          </cell>
          <cell r="AB261">
            <v>29.600000000000122</v>
          </cell>
          <cell r="AC261">
            <v>18.760000000000002</v>
          </cell>
        </row>
        <row r="262">
          <cell r="T262">
            <v>3.9400000000000266</v>
          </cell>
          <cell r="AB262">
            <v>39.400000000000119</v>
          </cell>
          <cell r="AC262">
            <v>17.16</v>
          </cell>
        </row>
        <row r="263">
          <cell r="T263">
            <v>4.9200000000000266</v>
          </cell>
          <cell r="AB263">
            <v>49.200000000000117</v>
          </cell>
          <cell r="AC263">
            <v>21.08</v>
          </cell>
        </row>
        <row r="264">
          <cell r="T264">
            <v>5.900000000000027</v>
          </cell>
          <cell r="AB264">
            <v>59.000000000000114</v>
          </cell>
          <cell r="AC264">
            <v>28.919999999999998</v>
          </cell>
        </row>
        <row r="265">
          <cell r="T265">
            <v>6.8800000000000274</v>
          </cell>
          <cell r="AB265">
            <v>68.800000000000111</v>
          </cell>
          <cell r="AC265">
            <v>28.919999999999998</v>
          </cell>
        </row>
        <row r="266">
          <cell r="T266">
            <v>7.8600000000000279</v>
          </cell>
          <cell r="AB266">
            <v>78.600000000000108</v>
          </cell>
          <cell r="AC266">
            <v>36.76</v>
          </cell>
        </row>
        <row r="267">
          <cell r="T267">
            <v>8.8400000000000283</v>
          </cell>
          <cell r="AB267">
            <v>88.400000000000105</v>
          </cell>
        </row>
        <row r="268">
          <cell r="T268">
            <v>9.8200000000000287</v>
          </cell>
          <cell r="AB268">
            <v>98.200000000000102</v>
          </cell>
        </row>
        <row r="269">
          <cell r="T269">
            <v>10.800000000000029</v>
          </cell>
          <cell r="AB269">
            <v>108.0000000000001</v>
          </cell>
        </row>
        <row r="270">
          <cell r="T270">
            <v>7.5000000000000293</v>
          </cell>
          <cell r="AB270">
            <v>75.000000000000099</v>
          </cell>
        </row>
        <row r="271">
          <cell r="T271">
            <v>5.1000000000000298</v>
          </cell>
          <cell r="AB271">
            <v>51.000000000000099</v>
          </cell>
        </row>
        <row r="272">
          <cell r="T272">
            <v>6.0800000000000303</v>
          </cell>
          <cell r="AB272">
            <v>60.800000000000097</v>
          </cell>
        </row>
        <row r="273">
          <cell r="T273">
            <v>7.0600000000000307</v>
          </cell>
          <cell r="AB273">
            <v>70.600000000000094</v>
          </cell>
        </row>
        <row r="274">
          <cell r="T274">
            <v>4.5600000000000307</v>
          </cell>
          <cell r="AB274">
            <v>45.600000000000094</v>
          </cell>
        </row>
        <row r="275">
          <cell r="T275">
            <v>5.5400000000000311</v>
          </cell>
          <cell r="AB275">
            <v>55.400000000000091</v>
          </cell>
        </row>
        <row r="276">
          <cell r="T276">
            <v>6.5200000000000315</v>
          </cell>
          <cell r="AB276">
            <v>65.200000000000088</v>
          </cell>
        </row>
        <row r="277">
          <cell r="T277">
            <v>7.500000000000032</v>
          </cell>
          <cell r="AB277">
            <v>75.000000000000085</v>
          </cell>
        </row>
        <row r="278">
          <cell r="T278">
            <v>8.4800000000000324</v>
          </cell>
          <cell r="AB278">
            <v>84.800000000000082</v>
          </cell>
        </row>
        <row r="279">
          <cell r="T279">
            <v>9.4600000000000328</v>
          </cell>
          <cell r="AB279">
            <v>94.60000000000008</v>
          </cell>
        </row>
        <row r="280">
          <cell r="T280">
            <v>10.440000000000033</v>
          </cell>
          <cell r="AB280">
            <v>104.40000000000008</v>
          </cell>
        </row>
        <row r="281">
          <cell r="T281">
            <v>8.0900000000000336</v>
          </cell>
          <cell r="AB281">
            <v>80.900000000000077</v>
          </cell>
        </row>
        <row r="282">
          <cell r="T282">
            <v>9.070000000000034</v>
          </cell>
          <cell r="AB282">
            <v>90.700000000000074</v>
          </cell>
        </row>
        <row r="283">
          <cell r="T283">
            <v>10.050000000000034</v>
          </cell>
          <cell r="AB283">
            <v>100.50000000000007</v>
          </cell>
        </row>
        <row r="284">
          <cell r="T284">
            <v>11.030000000000035</v>
          </cell>
          <cell r="AB284">
            <v>110.30000000000007</v>
          </cell>
        </row>
        <row r="285">
          <cell r="T285">
            <v>12.010000000000035</v>
          </cell>
          <cell r="AB285">
            <v>120.10000000000007</v>
          </cell>
        </row>
        <row r="286">
          <cell r="T286">
            <v>12.990000000000036</v>
          </cell>
          <cell r="AB286">
            <v>129.90000000000006</v>
          </cell>
        </row>
        <row r="287">
          <cell r="T287">
            <v>11.170000000000035</v>
          </cell>
          <cell r="AB287">
            <v>111.70000000000006</v>
          </cell>
        </row>
        <row r="288">
          <cell r="T288">
            <v>12.150000000000036</v>
          </cell>
          <cell r="AB288">
            <v>121.50000000000006</v>
          </cell>
        </row>
        <row r="289">
          <cell r="T289">
            <v>13.130000000000036</v>
          </cell>
          <cell r="AB289">
            <v>131.30000000000007</v>
          </cell>
        </row>
        <row r="290">
          <cell r="T290">
            <v>14.110000000000037</v>
          </cell>
          <cell r="AB290">
            <v>141.10000000000008</v>
          </cell>
        </row>
        <row r="291">
          <cell r="T291">
            <v>15.090000000000037</v>
          </cell>
          <cell r="AB291">
            <v>150.90000000000009</v>
          </cell>
        </row>
        <row r="292">
          <cell r="T292">
            <v>12.640000000000036</v>
          </cell>
          <cell r="AB292">
            <v>126.40000000000009</v>
          </cell>
        </row>
        <row r="293">
          <cell r="T293">
            <v>13.620000000000037</v>
          </cell>
          <cell r="AB293">
            <v>136.2000000000001</v>
          </cell>
        </row>
        <row r="294">
          <cell r="T294">
            <v>14.600000000000037</v>
          </cell>
          <cell r="AB294">
            <v>146.00000000000011</v>
          </cell>
        </row>
        <row r="295">
          <cell r="T295">
            <v>15.580000000000037</v>
          </cell>
          <cell r="AB295">
            <v>155.80000000000013</v>
          </cell>
        </row>
        <row r="296">
          <cell r="T296">
            <v>16.560000000000038</v>
          </cell>
          <cell r="AB296">
            <v>165.60000000000014</v>
          </cell>
        </row>
        <row r="297">
          <cell r="T297">
            <v>14.360000000000039</v>
          </cell>
          <cell r="AB297">
            <v>143.60000000000014</v>
          </cell>
        </row>
        <row r="298">
          <cell r="T298">
            <v>11.460000000000038</v>
          </cell>
          <cell r="AB298">
            <v>114.60000000000014</v>
          </cell>
        </row>
        <row r="299">
          <cell r="T299">
            <v>9.2100000000000382</v>
          </cell>
          <cell r="AB299">
            <v>92.100000000000136</v>
          </cell>
        </row>
        <row r="300">
          <cell r="T300">
            <v>10.190000000000039</v>
          </cell>
          <cell r="AB300">
            <v>101.90000000000013</v>
          </cell>
        </row>
        <row r="301">
          <cell r="T301">
            <v>11.170000000000039</v>
          </cell>
          <cell r="AB301">
            <v>111.70000000000013</v>
          </cell>
        </row>
        <row r="302">
          <cell r="T302">
            <v>12.150000000000039</v>
          </cell>
          <cell r="AB302">
            <v>121.50000000000013</v>
          </cell>
        </row>
        <row r="303">
          <cell r="T303">
            <v>13.13000000000004</v>
          </cell>
          <cell r="AB303">
            <v>131.30000000000013</v>
          </cell>
        </row>
        <row r="304">
          <cell r="T304">
            <v>14.11000000000004</v>
          </cell>
          <cell r="AB304">
            <v>141.10000000000014</v>
          </cell>
        </row>
        <row r="305">
          <cell r="T305">
            <v>15.090000000000041</v>
          </cell>
          <cell r="AB305">
            <v>150.90000000000015</v>
          </cell>
        </row>
        <row r="306">
          <cell r="T306">
            <v>16.070000000000039</v>
          </cell>
          <cell r="AB306">
            <v>160.70000000000016</v>
          </cell>
        </row>
        <row r="307">
          <cell r="T307">
            <v>17.05000000000004</v>
          </cell>
          <cell r="AB307">
            <v>170.50000000000017</v>
          </cell>
        </row>
        <row r="308">
          <cell r="T308">
            <v>14.20000000000004</v>
          </cell>
          <cell r="AB308">
            <v>142.00000000000017</v>
          </cell>
        </row>
        <row r="309">
          <cell r="T309">
            <v>11.100000000000041</v>
          </cell>
          <cell r="AB309">
            <v>111.00000000000017</v>
          </cell>
        </row>
        <row r="310">
          <cell r="T310">
            <v>12.080000000000041</v>
          </cell>
          <cell r="AB310">
            <v>120.80000000000017</v>
          </cell>
        </row>
        <row r="311">
          <cell r="T311">
            <v>13.060000000000041</v>
          </cell>
          <cell r="AB311">
            <v>130.60000000000016</v>
          </cell>
        </row>
        <row r="312">
          <cell r="T312">
            <v>14.040000000000042</v>
          </cell>
          <cell r="AB312">
            <v>140.40000000000018</v>
          </cell>
        </row>
        <row r="313">
          <cell r="T313">
            <v>15.020000000000042</v>
          </cell>
          <cell r="AB313">
            <v>150.20000000000019</v>
          </cell>
        </row>
        <row r="314">
          <cell r="T314">
            <v>16.000000000000043</v>
          </cell>
          <cell r="AB314">
            <v>160.0000000000002</v>
          </cell>
        </row>
        <row r="315">
          <cell r="T315">
            <v>16.980000000000043</v>
          </cell>
          <cell r="AB315">
            <v>169.80000000000021</v>
          </cell>
        </row>
        <row r="316">
          <cell r="T316">
            <v>17.960000000000043</v>
          </cell>
          <cell r="AB316">
            <v>179.60000000000022</v>
          </cell>
        </row>
        <row r="317">
          <cell r="T317">
            <v>15.660000000000043</v>
          </cell>
          <cell r="AB317">
            <v>156.60000000000022</v>
          </cell>
        </row>
        <row r="318">
          <cell r="T318">
            <v>16.640000000000043</v>
          </cell>
          <cell r="AB318">
            <v>166.40000000000023</v>
          </cell>
        </row>
        <row r="319">
          <cell r="T319">
            <v>17.620000000000044</v>
          </cell>
          <cell r="AB319">
            <v>176.20000000000024</v>
          </cell>
        </row>
        <row r="320">
          <cell r="T320">
            <v>18.600000000000044</v>
          </cell>
          <cell r="AB320">
            <v>186.00000000000026</v>
          </cell>
        </row>
        <row r="321">
          <cell r="T321">
            <v>15.700000000000044</v>
          </cell>
          <cell r="AB321">
            <v>157.00000000000026</v>
          </cell>
        </row>
        <row r="322">
          <cell r="T322">
            <v>16.680000000000042</v>
          </cell>
          <cell r="AB322">
            <v>166.80000000000027</v>
          </cell>
        </row>
        <row r="323">
          <cell r="T323">
            <v>17.660000000000043</v>
          </cell>
          <cell r="AB323">
            <v>176.60000000000028</v>
          </cell>
        </row>
        <row r="324">
          <cell r="T324">
            <v>12.960000000000043</v>
          </cell>
          <cell r="AB324">
            <v>129.60000000000028</v>
          </cell>
        </row>
        <row r="325">
          <cell r="T325">
            <v>13.940000000000044</v>
          </cell>
          <cell r="AB325">
            <v>139.40000000000029</v>
          </cell>
        </row>
        <row r="326">
          <cell r="T326">
            <v>14.920000000000044</v>
          </cell>
          <cell r="AB326">
            <v>149.2000000000003</v>
          </cell>
        </row>
        <row r="327">
          <cell r="T327">
            <v>15.900000000000045</v>
          </cell>
          <cell r="AB327">
            <v>159.00000000000031</v>
          </cell>
        </row>
        <row r="328">
          <cell r="T328">
            <v>16.880000000000045</v>
          </cell>
          <cell r="AB328">
            <v>168.80000000000032</v>
          </cell>
        </row>
        <row r="329">
          <cell r="T329">
            <v>17.860000000000046</v>
          </cell>
          <cell r="AB329">
            <v>178.60000000000034</v>
          </cell>
        </row>
        <row r="330">
          <cell r="T330">
            <v>18.840000000000046</v>
          </cell>
          <cell r="AB330">
            <v>188.40000000000035</v>
          </cell>
        </row>
        <row r="331">
          <cell r="T331">
            <v>19.820000000000046</v>
          </cell>
          <cell r="AB331">
            <v>198.20000000000036</v>
          </cell>
        </row>
        <row r="332">
          <cell r="T332">
            <v>20.800000000000047</v>
          </cell>
          <cell r="AB332">
            <v>208.00000000000037</v>
          </cell>
        </row>
        <row r="333">
          <cell r="T333">
            <v>21.780000000000047</v>
          </cell>
          <cell r="AB333">
            <v>217.80000000000038</v>
          </cell>
        </row>
        <row r="334">
          <cell r="T334">
            <v>22.760000000000048</v>
          </cell>
          <cell r="AB334">
            <v>227.60000000000039</v>
          </cell>
        </row>
        <row r="335">
          <cell r="T335">
            <v>23.740000000000048</v>
          </cell>
          <cell r="AB335">
            <v>237.4000000000004</v>
          </cell>
        </row>
        <row r="336">
          <cell r="T336">
            <v>21.440000000000047</v>
          </cell>
          <cell r="AB336">
            <v>214.4000000000004</v>
          </cell>
        </row>
        <row r="337">
          <cell r="T337">
            <v>22.420000000000048</v>
          </cell>
          <cell r="AB337">
            <v>224.20000000000041</v>
          </cell>
        </row>
        <row r="338">
          <cell r="T338">
            <v>23.400000000000048</v>
          </cell>
          <cell r="AB338">
            <v>234.00000000000043</v>
          </cell>
        </row>
        <row r="339">
          <cell r="T339">
            <v>24.380000000000049</v>
          </cell>
          <cell r="AB339">
            <v>243.80000000000044</v>
          </cell>
        </row>
        <row r="340">
          <cell r="T340">
            <v>21.98000000000005</v>
          </cell>
          <cell r="AB340">
            <v>219.80000000000044</v>
          </cell>
        </row>
        <row r="341">
          <cell r="T341">
            <v>22.960000000000051</v>
          </cell>
          <cell r="AB341">
            <v>229.60000000000045</v>
          </cell>
        </row>
        <row r="342">
          <cell r="T342">
            <v>23.940000000000051</v>
          </cell>
          <cell r="AB342">
            <v>239.40000000000046</v>
          </cell>
        </row>
        <row r="343">
          <cell r="T343">
            <v>24.920000000000051</v>
          </cell>
          <cell r="AB343">
            <v>249.20000000000047</v>
          </cell>
        </row>
        <row r="344">
          <cell r="T344">
            <v>25.900000000000052</v>
          </cell>
          <cell r="AB344">
            <v>259.00000000000045</v>
          </cell>
        </row>
        <row r="345">
          <cell r="T345">
            <v>23.750000000000053</v>
          </cell>
          <cell r="AB345">
            <v>237.50000000000045</v>
          </cell>
        </row>
        <row r="346">
          <cell r="T346">
            <v>24.730000000000054</v>
          </cell>
          <cell r="AB346">
            <v>247.30000000000047</v>
          </cell>
        </row>
        <row r="347">
          <cell r="T347">
            <v>25.710000000000054</v>
          </cell>
          <cell r="AB347">
            <v>257.10000000000048</v>
          </cell>
        </row>
        <row r="348">
          <cell r="T348">
            <v>23.010000000000055</v>
          </cell>
          <cell r="AB348">
            <v>230.10000000000048</v>
          </cell>
        </row>
        <row r="349">
          <cell r="T349">
            <v>20.410000000000053</v>
          </cell>
          <cell r="AB349">
            <v>204.10000000000048</v>
          </cell>
        </row>
        <row r="350">
          <cell r="T350">
            <v>21.390000000000054</v>
          </cell>
          <cell r="AB350">
            <v>213.90000000000049</v>
          </cell>
        </row>
        <row r="351">
          <cell r="T351">
            <v>19.390000000000054</v>
          </cell>
          <cell r="AB351">
            <v>193.90000000000049</v>
          </cell>
        </row>
        <row r="352">
          <cell r="T352">
            <v>20.370000000000054</v>
          </cell>
          <cell r="AB352">
            <v>203.7000000000005</v>
          </cell>
        </row>
        <row r="353">
          <cell r="T353">
            <v>21.350000000000055</v>
          </cell>
          <cell r="AB353">
            <v>213.50000000000051</v>
          </cell>
        </row>
        <row r="354">
          <cell r="T354">
            <v>22.330000000000055</v>
          </cell>
          <cell r="AB354">
            <v>223.30000000000052</v>
          </cell>
        </row>
        <row r="355">
          <cell r="T355">
            <v>23.310000000000056</v>
          </cell>
          <cell r="AB355">
            <v>233.10000000000053</v>
          </cell>
        </row>
        <row r="356">
          <cell r="T356">
            <v>24.290000000000056</v>
          </cell>
          <cell r="AB356">
            <v>242.90000000000055</v>
          </cell>
        </row>
        <row r="357">
          <cell r="T357">
            <v>25.270000000000056</v>
          </cell>
          <cell r="AB357">
            <v>252.70000000000056</v>
          </cell>
        </row>
        <row r="358">
          <cell r="T358">
            <v>26.250000000000057</v>
          </cell>
          <cell r="AB358">
            <v>262.50000000000057</v>
          </cell>
        </row>
        <row r="359">
          <cell r="T359">
            <v>23.250000000000057</v>
          </cell>
          <cell r="AB359">
            <v>232.50000000000057</v>
          </cell>
        </row>
        <row r="360">
          <cell r="T360">
            <v>19.650000000000055</v>
          </cell>
          <cell r="AB360">
            <v>196.50000000000057</v>
          </cell>
        </row>
        <row r="361">
          <cell r="T361">
            <v>17.650000000000055</v>
          </cell>
          <cell r="AB361">
            <v>176.50000000000057</v>
          </cell>
        </row>
        <row r="362">
          <cell r="T362">
            <v>15.300000000000056</v>
          </cell>
          <cell r="AB362">
            <v>153.00000000000057</v>
          </cell>
        </row>
        <row r="363">
          <cell r="T363">
            <v>16.280000000000054</v>
          </cell>
          <cell r="AB363">
            <v>162.80000000000058</v>
          </cell>
        </row>
        <row r="364">
          <cell r="T364">
            <v>17.260000000000055</v>
          </cell>
          <cell r="AB364">
            <v>172.60000000000059</v>
          </cell>
        </row>
        <row r="365">
          <cell r="T365">
            <v>18.240000000000055</v>
          </cell>
          <cell r="AB365">
            <v>182.4000000000006</v>
          </cell>
        </row>
        <row r="366">
          <cell r="T366">
            <v>19.220000000000056</v>
          </cell>
          <cell r="AB366">
            <v>192.20000000000061</v>
          </cell>
        </row>
        <row r="367">
          <cell r="T367">
            <v>20.200000000000056</v>
          </cell>
          <cell r="AB367">
            <v>202.00000000000063</v>
          </cell>
        </row>
        <row r="368">
          <cell r="T368">
            <v>16.600000000000055</v>
          </cell>
          <cell r="AB368">
            <v>166.00000000000063</v>
          </cell>
        </row>
        <row r="369">
          <cell r="T369">
            <v>17.580000000000055</v>
          </cell>
          <cell r="AB369">
            <v>175.80000000000064</v>
          </cell>
        </row>
        <row r="370">
          <cell r="T370">
            <v>18.560000000000056</v>
          </cell>
          <cell r="AB370">
            <v>185.60000000000065</v>
          </cell>
        </row>
        <row r="371">
          <cell r="T371">
            <v>19.540000000000056</v>
          </cell>
          <cell r="AB371">
            <v>195.40000000000066</v>
          </cell>
        </row>
        <row r="372">
          <cell r="T372">
            <v>20.520000000000056</v>
          </cell>
          <cell r="AB372">
            <v>205.20000000000067</v>
          </cell>
        </row>
        <row r="373">
          <cell r="T373">
            <v>21.500000000000057</v>
          </cell>
          <cell r="AB373">
            <v>215.00000000000068</v>
          </cell>
        </row>
        <row r="374">
          <cell r="T374">
            <v>22.480000000000057</v>
          </cell>
          <cell r="AB374">
            <v>224.80000000000069</v>
          </cell>
        </row>
        <row r="375">
          <cell r="T375">
            <v>23.460000000000058</v>
          </cell>
          <cell r="AB375">
            <v>234.6000000000007</v>
          </cell>
        </row>
        <row r="376">
          <cell r="T376">
            <v>20.560000000000059</v>
          </cell>
          <cell r="AB376">
            <v>205.6000000000007</v>
          </cell>
        </row>
        <row r="377">
          <cell r="T377">
            <v>21.54000000000006</v>
          </cell>
          <cell r="AB377">
            <v>215.40000000000072</v>
          </cell>
        </row>
        <row r="378">
          <cell r="T378">
            <v>22.52000000000006</v>
          </cell>
          <cell r="AB378">
            <v>225.20000000000073</v>
          </cell>
        </row>
        <row r="379">
          <cell r="T379">
            <v>19.320000000000061</v>
          </cell>
          <cell r="AB379">
            <v>193.20000000000073</v>
          </cell>
        </row>
        <row r="380">
          <cell r="T380">
            <v>20.300000000000061</v>
          </cell>
          <cell r="AB380">
            <v>203.00000000000074</v>
          </cell>
        </row>
        <row r="381">
          <cell r="T381">
            <v>21.280000000000062</v>
          </cell>
          <cell r="AB381">
            <v>212.80000000000075</v>
          </cell>
        </row>
        <row r="382">
          <cell r="T382">
            <v>22.260000000000062</v>
          </cell>
          <cell r="AB382">
            <v>222.60000000000076</v>
          </cell>
        </row>
        <row r="383">
          <cell r="T383">
            <v>23.240000000000062</v>
          </cell>
          <cell r="AB383">
            <v>232.40000000000077</v>
          </cell>
        </row>
        <row r="384">
          <cell r="T384">
            <v>24.220000000000063</v>
          </cell>
          <cell r="AB384">
            <v>242.20000000000078</v>
          </cell>
        </row>
        <row r="385">
          <cell r="T385">
            <v>25.200000000000063</v>
          </cell>
          <cell r="AB385">
            <v>252.0000000000008</v>
          </cell>
        </row>
        <row r="386">
          <cell r="T386">
            <v>26.180000000000064</v>
          </cell>
          <cell r="AB386">
            <v>261.80000000000081</v>
          </cell>
        </row>
        <row r="387">
          <cell r="T387">
            <v>27.160000000000064</v>
          </cell>
          <cell r="AB387">
            <v>271.60000000000082</v>
          </cell>
        </row>
        <row r="388">
          <cell r="T388">
            <v>28.140000000000065</v>
          </cell>
          <cell r="AB388">
            <v>281.40000000000083</v>
          </cell>
        </row>
        <row r="389">
          <cell r="T389">
            <v>29.120000000000065</v>
          </cell>
          <cell r="AB389">
            <v>291.20000000000084</v>
          </cell>
        </row>
        <row r="390">
          <cell r="T390">
            <v>30.100000000000065</v>
          </cell>
          <cell r="AB390">
            <v>301.00000000000085</v>
          </cell>
        </row>
        <row r="391">
          <cell r="T391">
            <v>31.080000000000066</v>
          </cell>
          <cell r="AB391">
            <v>310.80000000000086</v>
          </cell>
        </row>
        <row r="392">
          <cell r="T392">
            <v>32.060000000000066</v>
          </cell>
          <cell r="AB392">
            <v>320.60000000000088</v>
          </cell>
        </row>
        <row r="393">
          <cell r="T393">
            <v>33.040000000000063</v>
          </cell>
          <cell r="AB393">
            <v>330.40000000000089</v>
          </cell>
        </row>
        <row r="394">
          <cell r="T394">
            <v>34.02000000000006</v>
          </cell>
          <cell r="AB394">
            <v>340.2000000000009</v>
          </cell>
        </row>
        <row r="395">
          <cell r="T395">
            <v>35.000000000000057</v>
          </cell>
          <cell r="AB395">
            <v>350.00000000000091</v>
          </cell>
        </row>
        <row r="396">
          <cell r="T396">
            <v>32.95000000000006</v>
          </cell>
          <cell r="AB396">
            <v>329.50000000000091</v>
          </cell>
        </row>
        <row r="397">
          <cell r="T397">
            <v>33.930000000000057</v>
          </cell>
          <cell r="AB397">
            <v>339.30000000000092</v>
          </cell>
        </row>
        <row r="398">
          <cell r="T398">
            <v>34.910000000000053</v>
          </cell>
          <cell r="AB398">
            <v>349.10000000000093</v>
          </cell>
        </row>
        <row r="399">
          <cell r="T399">
            <v>31.510000000000055</v>
          </cell>
          <cell r="AB399">
            <v>315.10000000000093</v>
          </cell>
        </row>
        <row r="400">
          <cell r="T400">
            <v>29.510000000000055</v>
          </cell>
          <cell r="AB400">
            <v>295.10000000000093</v>
          </cell>
        </row>
        <row r="401">
          <cell r="T401">
            <v>26.410000000000053</v>
          </cell>
          <cell r="AB401">
            <v>264.10000000000093</v>
          </cell>
        </row>
        <row r="402">
          <cell r="T402">
            <v>27.390000000000054</v>
          </cell>
          <cell r="AB402">
            <v>273.90000000000094</v>
          </cell>
        </row>
        <row r="403">
          <cell r="T403">
            <v>28.370000000000054</v>
          </cell>
          <cell r="AB403">
            <v>283.70000000000095</v>
          </cell>
        </row>
        <row r="404">
          <cell r="T404">
            <v>26.370000000000054</v>
          </cell>
          <cell r="AB404">
            <v>263.70000000000095</v>
          </cell>
        </row>
        <row r="405">
          <cell r="T405">
            <v>27.350000000000055</v>
          </cell>
          <cell r="AB405">
            <v>273.50000000000097</v>
          </cell>
        </row>
        <row r="406">
          <cell r="T406">
            <v>28.330000000000055</v>
          </cell>
          <cell r="AB406">
            <v>283.30000000000098</v>
          </cell>
        </row>
        <row r="407">
          <cell r="T407">
            <v>29.310000000000056</v>
          </cell>
          <cell r="AB407">
            <v>293.10000000000099</v>
          </cell>
        </row>
        <row r="408">
          <cell r="T408">
            <v>30.290000000000056</v>
          </cell>
          <cell r="AB408">
            <v>302.900000000001</v>
          </cell>
        </row>
        <row r="409">
          <cell r="T409">
            <v>31.270000000000056</v>
          </cell>
          <cell r="AB409">
            <v>312.70000000000101</v>
          </cell>
        </row>
        <row r="410">
          <cell r="T410">
            <v>32.250000000000057</v>
          </cell>
          <cell r="AB410">
            <v>322.50000000000102</v>
          </cell>
        </row>
        <row r="411">
          <cell r="T411">
            <v>33.230000000000054</v>
          </cell>
          <cell r="AB411">
            <v>332.30000000000103</v>
          </cell>
        </row>
        <row r="412">
          <cell r="T412">
            <v>34.210000000000051</v>
          </cell>
          <cell r="AB412">
            <v>342.10000000000105</v>
          </cell>
        </row>
        <row r="413">
          <cell r="T413">
            <v>35.190000000000047</v>
          </cell>
          <cell r="AB413">
            <v>351.90000000000106</v>
          </cell>
        </row>
        <row r="414">
          <cell r="T414">
            <v>36.170000000000044</v>
          </cell>
          <cell r="AB414">
            <v>361.70000000000107</v>
          </cell>
        </row>
        <row r="415">
          <cell r="T415">
            <v>37.150000000000041</v>
          </cell>
          <cell r="AB415">
            <v>371.50000000000108</v>
          </cell>
        </row>
        <row r="416">
          <cell r="T416">
            <v>35.000000000000043</v>
          </cell>
          <cell r="AB416">
            <v>350.00000000000108</v>
          </cell>
        </row>
        <row r="417">
          <cell r="T417">
            <v>35.98000000000004</v>
          </cell>
          <cell r="AB417">
            <v>359.80000000000109</v>
          </cell>
        </row>
        <row r="418">
          <cell r="T418">
            <v>36.960000000000036</v>
          </cell>
          <cell r="AB418">
            <v>369.6000000000011</v>
          </cell>
        </row>
        <row r="419">
          <cell r="T419">
            <v>37.940000000000033</v>
          </cell>
          <cell r="AB419">
            <v>379.40000000000111</v>
          </cell>
        </row>
        <row r="420">
          <cell r="T420">
            <v>38.92000000000003</v>
          </cell>
          <cell r="AB420">
            <v>389.20000000000113</v>
          </cell>
        </row>
        <row r="421">
          <cell r="T421">
            <v>39.900000000000027</v>
          </cell>
          <cell r="AB421">
            <v>399.00000000000114</v>
          </cell>
        </row>
        <row r="422">
          <cell r="T422">
            <v>40.880000000000024</v>
          </cell>
          <cell r="AB422">
            <v>408.80000000000115</v>
          </cell>
        </row>
        <row r="423">
          <cell r="T423">
            <v>37.380000000000024</v>
          </cell>
          <cell r="AB423">
            <v>373.80000000000115</v>
          </cell>
        </row>
        <row r="424">
          <cell r="T424">
            <v>38.360000000000021</v>
          </cell>
          <cell r="AB424">
            <v>383.60000000000116</v>
          </cell>
        </row>
        <row r="425">
          <cell r="T425">
            <v>35.810000000000024</v>
          </cell>
          <cell r="AB425">
            <v>358.10000000000116</v>
          </cell>
        </row>
        <row r="426">
          <cell r="T426">
            <v>36.79000000000002</v>
          </cell>
          <cell r="AB426">
            <v>367.90000000000117</v>
          </cell>
        </row>
        <row r="427">
          <cell r="T427">
            <v>37.770000000000017</v>
          </cell>
          <cell r="AB427">
            <v>377.70000000000118</v>
          </cell>
        </row>
        <row r="428">
          <cell r="T428">
            <v>38.750000000000014</v>
          </cell>
          <cell r="AB428">
            <v>387.50000000000119</v>
          </cell>
        </row>
        <row r="429">
          <cell r="T429">
            <v>39.730000000000011</v>
          </cell>
          <cell r="AB429">
            <v>397.30000000000121</v>
          </cell>
        </row>
        <row r="430">
          <cell r="T430">
            <v>37.680000000000014</v>
          </cell>
          <cell r="AB430">
            <v>376.80000000000121</v>
          </cell>
        </row>
        <row r="431">
          <cell r="T431">
            <v>35.380000000000017</v>
          </cell>
          <cell r="AB431">
            <v>353.80000000000121</v>
          </cell>
        </row>
        <row r="432">
          <cell r="T432">
            <v>36.360000000000014</v>
          </cell>
          <cell r="AB432">
            <v>363.60000000000122</v>
          </cell>
        </row>
        <row r="433">
          <cell r="T433">
            <v>37.340000000000011</v>
          </cell>
          <cell r="AB433">
            <v>373.40000000000123</v>
          </cell>
        </row>
        <row r="434">
          <cell r="T434">
            <v>34.540000000000013</v>
          </cell>
          <cell r="AB434">
            <v>345.40000000000123</v>
          </cell>
        </row>
        <row r="435">
          <cell r="T435">
            <v>35.52000000000001</v>
          </cell>
          <cell r="AB435">
            <v>355.20000000000124</v>
          </cell>
        </row>
        <row r="436">
          <cell r="T436">
            <v>33.120000000000012</v>
          </cell>
          <cell r="AB436">
            <v>331.20000000000124</v>
          </cell>
        </row>
        <row r="437">
          <cell r="T437">
            <v>34.100000000000009</v>
          </cell>
          <cell r="AB437">
            <v>341.00000000000125</v>
          </cell>
        </row>
        <row r="438">
          <cell r="T438">
            <v>35.080000000000005</v>
          </cell>
          <cell r="AB438">
            <v>350.80000000000126</v>
          </cell>
        </row>
        <row r="439">
          <cell r="T439">
            <v>36.06</v>
          </cell>
          <cell r="AB439">
            <v>360.60000000000127</v>
          </cell>
        </row>
        <row r="440">
          <cell r="T440">
            <v>33.61</v>
          </cell>
          <cell r="AB440">
            <v>336.10000000000127</v>
          </cell>
        </row>
        <row r="441">
          <cell r="T441">
            <v>34.589999999999996</v>
          </cell>
          <cell r="AB441">
            <v>345.90000000000128</v>
          </cell>
        </row>
        <row r="442">
          <cell r="T442">
            <v>32.809999999999995</v>
          </cell>
          <cell r="AB442">
            <v>328.10000000000127</v>
          </cell>
        </row>
        <row r="443">
          <cell r="T443">
            <v>30.359999999999996</v>
          </cell>
          <cell r="AB443">
            <v>303.60000000000127</v>
          </cell>
        </row>
        <row r="444">
          <cell r="T444">
            <v>31.339999999999996</v>
          </cell>
          <cell r="AB444">
            <v>313.40000000000128</v>
          </cell>
        </row>
        <row r="445">
          <cell r="T445">
            <v>32.319999999999993</v>
          </cell>
          <cell r="AB445">
            <v>323.2000000000013</v>
          </cell>
        </row>
        <row r="446">
          <cell r="T446">
            <v>33.29999999999999</v>
          </cell>
          <cell r="AB446">
            <v>333.00000000000131</v>
          </cell>
        </row>
        <row r="447">
          <cell r="T447">
            <v>34.279999999999987</v>
          </cell>
          <cell r="AB447">
            <v>342.80000000000132</v>
          </cell>
        </row>
        <row r="448">
          <cell r="T448">
            <v>31.929999999999986</v>
          </cell>
          <cell r="AB448">
            <v>319.30000000000132</v>
          </cell>
        </row>
        <row r="449">
          <cell r="T449">
            <v>32.909999999999982</v>
          </cell>
          <cell r="AB449">
            <v>329.10000000000133</v>
          </cell>
        </row>
        <row r="450">
          <cell r="T450">
            <v>33.889999999999979</v>
          </cell>
          <cell r="AB450">
            <v>338.90000000000134</v>
          </cell>
        </row>
        <row r="451">
          <cell r="T451">
            <v>34.869999999999976</v>
          </cell>
          <cell r="AB451">
            <v>348.70000000000135</v>
          </cell>
        </row>
        <row r="452">
          <cell r="T452">
            <v>35.849999999999973</v>
          </cell>
          <cell r="AB452">
            <v>358.50000000000136</v>
          </cell>
        </row>
        <row r="453">
          <cell r="T453">
            <v>36.82999999999997</v>
          </cell>
          <cell r="AB453">
            <v>368.30000000000138</v>
          </cell>
        </row>
        <row r="454">
          <cell r="T454">
            <v>37.809999999999967</v>
          </cell>
          <cell r="AB454">
            <v>378.10000000000139</v>
          </cell>
        </row>
        <row r="455">
          <cell r="T455">
            <v>38.789999999999964</v>
          </cell>
          <cell r="AB455">
            <v>387.9000000000014</v>
          </cell>
        </row>
        <row r="456">
          <cell r="T456">
            <v>39.76999999999996</v>
          </cell>
          <cell r="AB456">
            <v>397.70000000000141</v>
          </cell>
        </row>
        <row r="457">
          <cell r="T457">
            <v>40.749999999999957</v>
          </cell>
          <cell r="AB457">
            <v>407.50000000000142</v>
          </cell>
        </row>
        <row r="458">
          <cell r="T458">
            <v>41.729999999999954</v>
          </cell>
          <cell r="AB458">
            <v>417.30000000000143</v>
          </cell>
        </row>
        <row r="459">
          <cell r="T459">
            <v>42.709999999999951</v>
          </cell>
          <cell r="AB459">
            <v>427.10000000000144</v>
          </cell>
        </row>
        <row r="460">
          <cell r="T460">
            <v>43.689999999999948</v>
          </cell>
          <cell r="AB460">
            <v>436.90000000000146</v>
          </cell>
        </row>
        <row r="461">
          <cell r="T461">
            <v>41.239999999999945</v>
          </cell>
          <cell r="AB461">
            <v>412.40000000000146</v>
          </cell>
        </row>
        <row r="462">
          <cell r="T462">
            <v>42.219999999999942</v>
          </cell>
          <cell r="AB462">
            <v>422.20000000000147</v>
          </cell>
        </row>
        <row r="463">
          <cell r="T463">
            <v>43.199999999999939</v>
          </cell>
          <cell r="AB463">
            <v>432.00000000000148</v>
          </cell>
        </row>
        <row r="464">
          <cell r="T464">
            <v>44.179999999999936</v>
          </cell>
          <cell r="AB464">
            <v>441.80000000000149</v>
          </cell>
        </row>
        <row r="465">
          <cell r="T465">
            <v>45.159999999999933</v>
          </cell>
          <cell r="AB465">
            <v>451.6000000000015</v>
          </cell>
        </row>
        <row r="466">
          <cell r="T466">
            <v>46.13999999999993</v>
          </cell>
          <cell r="AB466">
            <v>461.40000000000151</v>
          </cell>
        </row>
        <row r="467">
          <cell r="T467">
            <v>47.119999999999926</v>
          </cell>
        </row>
        <row r="468">
          <cell r="T468">
            <v>48.099999999999923</v>
          </cell>
        </row>
        <row r="469">
          <cell r="T469">
            <v>49.07999999999992</v>
          </cell>
        </row>
        <row r="470">
          <cell r="T470">
            <v>50.059999999999917</v>
          </cell>
        </row>
        <row r="471">
          <cell r="T471">
            <v>47.209999999999916</v>
          </cell>
        </row>
        <row r="472">
          <cell r="T472">
            <v>48.189999999999912</v>
          </cell>
        </row>
        <row r="473">
          <cell r="T473">
            <v>45.73999999999991</v>
          </cell>
        </row>
        <row r="474">
          <cell r="T474">
            <v>46.719999999999906</v>
          </cell>
        </row>
        <row r="475">
          <cell r="T475">
            <v>44.419999999999909</v>
          </cell>
        </row>
        <row r="476">
          <cell r="T476">
            <v>45.399999999999906</v>
          </cell>
        </row>
        <row r="477">
          <cell r="T477">
            <v>46.379999999999903</v>
          </cell>
        </row>
        <row r="478">
          <cell r="T478">
            <v>44.229999999999905</v>
          </cell>
        </row>
        <row r="479">
          <cell r="T479">
            <v>45.209999999999901</v>
          </cell>
        </row>
        <row r="480">
          <cell r="T480">
            <v>42.309999999999903</v>
          </cell>
        </row>
        <row r="481">
          <cell r="T481">
            <v>43.2899999999999</v>
          </cell>
        </row>
        <row r="482">
          <cell r="T482">
            <v>44.269999999999897</v>
          </cell>
        </row>
        <row r="483">
          <cell r="T483">
            <v>45.249999999999893</v>
          </cell>
        </row>
        <row r="484">
          <cell r="T484">
            <v>46.22999999999989</v>
          </cell>
        </row>
        <row r="485">
          <cell r="T485">
            <v>47.209999999999887</v>
          </cell>
        </row>
        <row r="486">
          <cell r="T486">
            <v>48.189999999999884</v>
          </cell>
        </row>
        <row r="487">
          <cell r="T487">
            <v>45.089999999999883</v>
          </cell>
        </row>
        <row r="488">
          <cell r="T488">
            <v>46.069999999999879</v>
          </cell>
        </row>
        <row r="489">
          <cell r="T489">
            <v>47.049999999999876</v>
          </cell>
        </row>
        <row r="490">
          <cell r="T490">
            <v>48.029999999999873</v>
          </cell>
        </row>
        <row r="491">
          <cell r="T491">
            <v>49.00999999999987</v>
          </cell>
        </row>
        <row r="492">
          <cell r="T492">
            <v>49.989999999999867</v>
          </cell>
        </row>
        <row r="493">
          <cell r="T493">
            <v>48.149999999999864</v>
          </cell>
        </row>
        <row r="494">
          <cell r="T494">
            <v>49.12999999999986</v>
          </cell>
        </row>
        <row r="495">
          <cell r="T495">
            <v>50.109999999999857</v>
          </cell>
        </row>
        <row r="496">
          <cell r="T496">
            <v>51.089999999999854</v>
          </cell>
        </row>
        <row r="497">
          <cell r="T497">
            <v>52.069999999999851</v>
          </cell>
        </row>
        <row r="498">
          <cell r="T498">
            <v>53.049999999999848</v>
          </cell>
        </row>
        <row r="499">
          <cell r="T499">
            <v>54.029999999999845</v>
          </cell>
        </row>
        <row r="500">
          <cell r="T500">
            <v>50.929999999999843</v>
          </cell>
        </row>
        <row r="501">
          <cell r="T501">
            <v>51.90999999999984</v>
          </cell>
        </row>
        <row r="502">
          <cell r="T502">
            <v>48.109999999999843</v>
          </cell>
        </row>
        <row r="503">
          <cell r="T503">
            <v>49.08999999999984</v>
          </cell>
        </row>
        <row r="504">
          <cell r="T504">
            <v>50.069999999999837</v>
          </cell>
        </row>
        <row r="505">
          <cell r="T505">
            <v>51.049999999999834</v>
          </cell>
        </row>
        <row r="506">
          <cell r="T506">
            <v>52.029999999999831</v>
          </cell>
        </row>
        <row r="507">
          <cell r="T507">
            <v>53.009999999999827</v>
          </cell>
        </row>
        <row r="508">
          <cell r="T508">
            <v>51.089999999999826</v>
          </cell>
        </row>
        <row r="509">
          <cell r="T509">
            <v>49.229999999999826</v>
          </cell>
        </row>
        <row r="510">
          <cell r="T510">
            <v>46.729999999999826</v>
          </cell>
        </row>
        <row r="511">
          <cell r="T511">
            <v>47.709999999999823</v>
          </cell>
        </row>
        <row r="512">
          <cell r="T512">
            <v>48.68999999999982</v>
          </cell>
        </row>
        <row r="513">
          <cell r="T513">
            <v>49.669999999999817</v>
          </cell>
        </row>
        <row r="514">
          <cell r="T514">
            <v>50.649999999999814</v>
          </cell>
        </row>
        <row r="515">
          <cell r="T515">
            <v>48.199999999999811</v>
          </cell>
        </row>
        <row r="516">
          <cell r="T516">
            <v>49.179999999999808</v>
          </cell>
        </row>
        <row r="517">
          <cell r="T517">
            <v>46.979999999999805</v>
          </cell>
        </row>
        <row r="518">
          <cell r="T518">
            <v>44.979999999999805</v>
          </cell>
        </row>
        <row r="519">
          <cell r="T519">
            <v>45.959999999999802</v>
          </cell>
        </row>
        <row r="520">
          <cell r="T520">
            <v>46.939999999999799</v>
          </cell>
        </row>
        <row r="521">
          <cell r="T521">
            <v>45.019999999999797</v>
          </cell>
        </row>
        <row r="522">
          <cell r="T522">
            <v>45.999999999999794</v>
          </cell>
        </row>
        <row r="523">
          <cell r="T523">
            <v>46.979999999999791</v>
          </cell>
        </row>
        <row r="524">
          <cell r="T524">
            <v>47.959999999999788</v>
          </cell>
        </row>
        <row r="525">
          <cell r="T525">
            <v>48.939999999999785</v>
          </cell>
        </row>
        <row r="526">
          <cell r="T526">
            <v>49.919999999999781</v>
          </cell>
        </row>
        <row r="527">
          <cell r="T527">
            <v>50.899999999999778</v>
          </cell>
        </row>
        <row r="528">
          <cell r="T528">
            <v>51.879999999999775</v>
          </cell>
        </row>
        <row r="529">
          <cell r="T529">
            <v>52.859999999999772</v>
          </cell>
        </row>
        <row r="530">
          <cell r="T530">
            <v>50.359999999999772</v>
          </cell>
        </row>
        <row r="531">
          <cell r="T531">
            <v>51.339999999999769</v>
          </cell>
        </row>
        <row r="532">
          <cell r="T532">
            <v>52.319999999999766</v>
          </cell>
        </row>
        <row r="533">
          <cell r="T533">
            <v>49.919999999999767</v>
          </cell>
        </row>
        <row r="534">
          <cell r="T534">
            <v>50.899999999999764</v>
          </cell>
        </row>
        <row r="535">
          <cell r="T535">
            <v>51.879999999999761</v>
          </cell>
        </row>
        <row r="536">
          <cell r="T536">
            <v>52.859999999999758</v>
          </cell>
        </row>
        <row r="537">
          <cell r="T537">
            <v>53.839999999999755</v>
          </cell>
        </row>
        <row r="538">
          <cell r="T538">
            <v>54.819999999999752</v>
          </cell>
        </row>
        <row r="539">
          <cell r="T539">
            <v>55.799999999999748</v>
          </cell>
        </row>
        <row r="540">
          <cell r="T540">
            <v>53.979999999999748</v>
          </cell>
        </row>
        <row r="541">
          <cell r="T541">
            <v>54.959999999999745</v>
          </cell>
        </row>
        <row r="542">
          <cell r="T542">
            <v>52.709999999999745</v>
          </cell>
        </row>
        <row r="543">
          <cell r="T543">
            <v>53.689999999999742</v>
          </cell>
        </row>
        <row r="544">
          <cell r="T544">
            <v>54.669999999999739</v>
          </cell>
        </row>
        <row r="545">
          <cell r="T545">
            <v>55.649999999999736</v>
          </cell>
        </row>
        <row r="546">
          <cell r="T546">
            <v>56.629999999999733</v>
          </cell>
        </row>
        <row r="547">
          <cell r="T547">
            <v>53.729999999999734</v>
          </cell>
        </row>
        <row r="548">
          <cell r="T548">
            <v>54.709999999999731</v>
          </cell>
        </row>
        <row r="549">
          <cell r="T549">
            <v>55.689999999999728</v>
          </cell>
        </row>
        <row r="550">
          <cell r="T550">
            <v>56.669999999999725</v>
          </cell>
        </row>
        <row r="551">
          <cell r="T551">
            <v>57.649999999999721</v>
          </cell>
        </row>
        <row r="552">
          <cell r="T552">
            <v>58.629999999999718</v>
          </cell>
        </row>
        <row r="553">
          <cell r="T553">
            <v>55.429999999999715</v>
          </cell>
        </row>
        <row r="554">
          <cell r="T554">
            <v>56.409999999999712</v>
          </cell>
        </row>
        <row r="555">
          <cell r="T555">
            <v>54.409999999999712</v>
          </cell>
        </row>
        <row r="556">
          <cell r="T556">
            <v>55.389999999999709</v>
          </cell>
        </row>
        <row r="557">
          <cell r="T557">
            <v>56.369999999999706</v>
          </cell>
        </row>
        <row r="558">
          <cell r="T558">
            <v>57.349999999999703</v>
          </cell>
        </row>
        <row r="559">
          <cell r="T559">
            <v>58.3299999999997</v>
          </cell>
        </row>
        <row r="560">
          <cell r="T560">
            <v>55.5799999999997</v>
          </cell>
        </row>
        <row r="561">
          <cell r="T561">
            <v>56.559999999999697</v>
          </cell>
        </row>
        <row r="562">
          <cell r="T562">
            <v>57.539999999999694</v>
          </cell>
        </row>
        <row r="563">
          <cell r="T563">
            <v>58.51999999999969</v>
          </cell>
        </row>
        <row r="564">
          <cell r="T564">
            <v>59.499999999999687</v>
          </cell>
        </row>
        <row r="565">
          <cell r="T565">
            <v>60.479999999999684</v>
          </cell>
        </row>
        <row r="566">
          <cell r="T566">
            <v>61.459999999999681</v>
          </cell>
        </row>
        <row r="567">
          <cell r="T567">
            <v>62.439999999999678</v>
          </cell>
        </row>
        <row r="568">
          <cell r="T568">
            <v>63.419999999999675</v>
          </cell>
        </row>
        <row r="569">
          <cell r="T569">
            <v>64.399999999999679</v>
          </cell>
        </row>
        <row r="570">
          <cell r="T570">
            <v>65.379999999999683</v>
          </cell>
        </row>
        <row r="571">
          <cell r="T571">
            <v>66.359999999999687</v>
          </cell>
        </row>
        <row r="572">
          <cell r="T572">
            <v>67.339999999999691</v>
          </cell>
        </row>
        <row r="573">
          <cell r="T573">
            <v>64.989999999999696</v>
          </cell>
        </row>
        <row r="574">
          <cell r="T574">
            <v>62.489999999999696</v>
          </cell>
        </row>
        <row r="575">
          <cell r="T575">
            <v>63.469999999999693</v>
          </cell>
        </row>
        <row r="576">
          <cell r="T576">
            <v>64.44999999999969</v>
          </cell>
        </row>
        <row r="577">
          <cell r="T577">
            <v>62.399999999999693</v>
          </cell>
        </row>
        <row r="578">
          <cell r="T578">
            <v>63.37999999999969</v>
          </cell>
        </row>
        <row r="579">
          <cell r="T579">
            <v>61.459999999999688</v>
          </cell>
        </row>
        <row r="580">
          <cell r="T580">
            <v>62.439999999999685</v>
          </cell>
        </row>
        <row r="581">
          <cell r="T581">
            <v>63.419999999999682</v>
          </cell>
        </row>
        <row r="582">
          <cell r="T582">
            <v>64.399999999999679</v>
          </cell>
        </row>
        <row r="583">
          <cell r="T583">
            <v>65.379999999999683</v>
          </cell>
        </row>
        <row r="584">
          <cell r="T584">
            <v>66.359999999999687</v>
          </cell>
        </row>
        <row r="585">
          <cell r="T585">
            <v>67.339999999999691</v>
          </cell>
        </row>
        <row r="586">
          <cell r="T586">
            <v>64.039999999999694</v>
          </cell>
        </row>
        <row r="587">
          <cell r="T587">
            <v>61.489999999999696</v>
          </cell>
        </row>
        <row r="588">
          <cell r="T588">
            <v>62.469999999999693</v>
          </cell>
        </row>
        <row r="589">
          <cell r="T589">
            <v>60.529999999999696</v>
          </cell>
        </row>
        <row r="590">
          <cell r="T590">
            <v>61.509999999999692</v>
          </cell>
        </row>
        <row r="591">
          <cell r="T591">
            <v>59.159999999999691</v>
          </cell>
        </row>
        <row r="592">
          <cell r="T592">
            <v>60.139999999999688</v>
          </cell>
        </row>
        <row r="593">
          <cell r="T593">
            <v>61.119999999999685</v>
          </cell>
        </row>
        <row r="594">
          <cell r="T594">
            <v>62.099999999999682</v>
          </cell>
        </row>
        <row r="595">
          <cell r="T595">
            <v>63.079999999999679</v>
          </cell>
        </row>
        <row r="596">
          <cell r="T596">
            <v>64.059999999999675</v>
          </cell>
        </row>
        <row r="597">
          <cell r="T597">
            <v>65.039999999999679</v>
          </cell>
        </row>
        <row r="598">
          <cell r="T598">
            <v>66.019999999999683</v>
          </cell>
        </row>
        <row r="599">
          <cell r="T599">
            <v>66.999999999999687</v>
          </cell>
        </row>
        <row r="600">
          <cell r="T600">
            <v>67.979999999999691</v>
          </cell>
        </row>
        <row r="601">
          <cell r="T601">
            <v>68.959999999999695</v>
          </cell>
        </row>
        <row r="602">
          <cell r="T602">
            <v>69.939999999999699</v>
          </cell>
        </row>
        <row r="603">
          <cell r="T603">
            <v>70.919999999999703</v>
          </cell>
        </row>
        <row r="604">
          <cell r="T604">
            <v>71.899999999999707</v>
          </cell>
        </row>
        <row r="605">
          <cell r="T605">
            <v>72.879999999999711</v>
          </cell>
        </row>
        <row r="606">
          <cell r="T606">
            <v>73.859999999999715</v>
          </cell>
        </row>
        <row r="607">
          <cell r="T607">
            <v>74.839999999999719</v>
          </cell>
        </row>
        <row r="608">
          <cell r="T608">
            <v>75.819999999999723</v>
          </cell>
        </row>
        <row r="609">
          <cell r="T609">
            <v>76.799999999999727</v>
          </cell>
        </row>
        <row r="610">
          <cell r="T610">
            <v>77.779999999999731</v>
          </cell>
        </row>
        <row r="611">
          <cell r="T611">
            <v>78.759999999999735</v>
          </cell>
        </row>
        <row r="612">
          <cell r="T612">
            <v>79.739999999999739</v>
          </cell>
        </row>
        <row r="613">
          <cell r="T613">
            <v>80.719999999999743</v>
          </cell>
        </row>
        <row r="614">
          <cell r="T614">
            <v>81.699999999999747</v>
          </cell>
        </row>
        <row r="615">
          <cell r="T615">
            <v>82.679999999999751</v>
          </cell>
        </row>
        <row r="616">
          <cell r="T616">
            <v>83.659999999999755</v>
          </cell>
        </row>
        <row r="617">
          <cell r="T617">
            <v>84.639999999999759</v>
          </cell>
        </row>
        <row r="618">
          <cell r="T618">
            <v>85.619999999999763</v>
          </cell>
        </row>
        <row r="619">
          <cell r="T619">
            <v>83.119999999999763</v>
          </cell>
        </row>
        <row r="620">
          <cell r="T620">
            <v>84.099999999999767</v>
          </cell>
        </row>
        <row r="621">
          <cell r="T621">
            <v>85.079999999999771</v>
          </cell>
        </row>
        <row r="622">
          <cell r="T622">
            <v>82.879999999999768</v>
          </cell>
        </row>
        <row r="623">
          <cell r="T623">
            <v>83.859999999999772</v>
          </cell>
        </row>
        <row r="624">
          <cell r="T624">
            <v>81.559999999999775</v>
          </cell>
        </row>
        <row r="625">
          <cell r="T625">
            <v>82.539999999999779</v>
          </cell>
        </row>
        <row r="626">
          <cell r="T626">
            <v>83.519999999999783</v>
          </cell>
        </row>
        <row r="627">
          <cell r="T627">
            <v>81.679999999999779</v>
          </cell>
        </row>
        <row r="628">
          <cell r="T628">
            <v>82.659999999999783</v>
          </cell>
        </row>
        <row r="629">
          <cell r="T629">
            <v>83.639999999999787</v>
          </cell>
        </row>
        <row r="630">
          <cell r="T630">
            <v>84.619999999999791</v>
          </cell>
        </row>
        <row r="631">
          <cell r="T631">
            <v>85.599999999999795</v>
          </cell>
        </row>
        <row r="632">
          <cell r="T632">
            <v>82.299999999999798</v>
          </cell>
        </row>
        <row r="633">
          <cell r="T633">
            <v>83.279999999999802</v>
          </cell>
        </row>
        <row r="634">
          <cell r="T634">
            <v>84.259999999999806</v>
          </cell>
        </row>
        <row r="635">
          <cell r="T635">
            <v>85.23999999999981</v>
          </cell>
        </row>
        <row r="636">
          <cell r="T636">
            <v>82.889999999999816</v>
          </cell>
        </row>
        <row r="637">
          <cell r="T637">
            <v>83.86999999999982</v>
          </cell>
        </row>
        <row r="638">
          <cell r="T638">
            <v>81.519999999999825</v>
          </cell>
        </row>
        <row r="639">
          <cell r="T639">
            <v>82.499999999999829</v>
          </cell>
        </row>
        <row r="640">
          <cell r="T640">
            <v>83.479999999999833</v>
          </cell>
        </row>
        <row r="641">
          <cell r="T641">
            <v>84.459999999999837</v>
          </cell>
        </row>
        <row r="642">
          <cell r="T642">
            <v>85.439999999999841</v>
          </cell>
        </row>
        <row r="643">
          <cell r="T643">
            <v>86.419999999999845</v>
          </cell>
        </row>
        <row r="644">
          <cell r="T644">
            <v>83.719999999999843</v>
          </cell>
        </row>
        <row r="645">
          <cell r="T645">
            <v>81.01999999999984</v>
          </cell>
        </row>
        <row r="646">
          <cell r="T646">
            <v>81.999999999999844</v>
          </cell>
        </row>
        <row r="647">
          <cell r="T647">
            <v>82.979999999999848</v>
          </cell>
        </row>
        <row r="648">
          <cell r="T648">
            <v>83.959999999999852</v>
          </cell>
        </row>
        <row r="649">
          <cell r="T649">
            <v>84.939999999999856</v>
          </cell>
        </row>
        <row r="650">
          <cell r="T650">
            <v>85.91999999999986</v>
          </cell>
        </row>
        <row r="651">
          <cell r="T651">
            <v>86.899999999999864</v>
          </cell>
        </row>
        <row r="652">
          <cell r="T652">
            <v>87.879999999999868</v>
          </cell>
        </row>
        <row r="653">
          <cell r="T653">
            <v>88.859999999999872</v>
          </cell>
        </row>
        <row r="654">
          <cell r="T654">
            <v>89.839999999999876</v>
          </cell>
        </row>
        <row r="655">
          <cell r="T655">
            <v>87.389999999999873</v>
          </cell>
        </row>
        <row r="656">
          <cell r="T656">
            <v>88.369999999999877</v>
          </cell>
        </row>
        <row r="657">
          <cell r="T657">
            <v>89.349999999999881</v>
          </cell>
        </row>
        <row r="658">
          <cell r="T658">
            <v>90.329999999999885</v>
          </cell>
        </row>
        <row r="659">
          <cell r="T659">
            <v>91.309999999999889</v>
          </cell>
        </row>
        <row r="660">
          <cell r="T660">
            <v>92.289999999999893</v>
          </cell>
        </row>
        <row r="661">
          <cell r="T661">
            <v>93.269999999999897</v>
          </cell>
        </row>
        <row r="662">
          <cell r="T662">
            <v>94.249999999999901</v>
          </cell>
        </row>
        <row r="663">
          <cell r="T663">
            <v>91.449999999999903</v>
          </cell>
        </row>
        <row r="664">
          <cell r="T664">
            <v>92.429999999999907</v>
          </cell>
        </row>
        <row r="665">
          <cell r="T665">
            <v>93.409999999999911</v>
          </cell>
        </row>
        <row r="666">
          <cell r="T666">
            <v>94.389999999999915</v>
          </cell>
        </row>
        <row r="667">
          <cell r="T667">
            <v>95.369999999999919</v>
          </cell>
        </row>
        <row r="668">
          <cell r="T668">
            <v>96.349999999999923</v>
          </cell>
        </row>
        <row r="669">
          <cell r="T669">
            <v>97.329999999999927</v>
          </cell>
        </row>
        <row r="670">
          <cell r="T670">
            <v>94.879999999999924</v>
          </cell>
        </row>
        <row r="671">
          <cell r="T671">
            <v>95.859999999999928</v>
          </cell>
        </row>
        <row r="672">
          <cell r="T672">
            <v>96.839999999999932</v>
          </cell>
        </row>
        <row r="673">
          <cell r="T673">
            <v>97.819999999999936</v>
          </cell>
        </row>
        <row r="674">
          <cell r="T674">
            <v>98.79999999999994</v>
          </cell>
        </row>
        <row r="675">
          <cell r="T675">
            <v>99.779999999999944</v>
          </cell>
        </row>
        <row r="676">
          <cell r="T676">
            <v>96.579999999999941</v>
          </cell>
        </row>
        <row r="677">
          <cell r="T677">
            <v>94.279999999999944</v>
          </cell>
        </row>
        <row r="678">
          <cell r="T678">
            <v>91.379999999999939</v>
          </cell>
        </row>
        <row r="679">
          <cell r="T679">
            <v>92.359999999999943</v>
          </cell>
        </row>
        <row r="680">
          <cell r="T680">
            <v>90.009999999999948</v>
          </cell>
        </row>
        <row r="681">
          <cell r="T681">
            <v>86.809999999999945</v>
          </cell>
        </row>
        <row r="682">
          <cell r="T682">
            <v>85.069999999999951</v>
          </cell>
        </row>
        <row r="683">
          <cell r="T683">
            <v>82.519999999999953</v>
          </cell>
        </row>
        <row r="684">
          <cell r="T684">
            <v>83.499999999999957</v>
          </cell>
        </row>
        <row r="685">
          <cell r="T685">
            <v>84.479999999999961</v>
          </cell>
        </row>
        <row r="686">
          <cell r="T686">
            <v>85.459999999999965</v>
          </cell>
        </row>
        <row r="687">
          <cell r="T687">
            <v>86.439999999999969</v>
          </cell>
        </row>
        <row r="688">
          <cell r="T688">
            <v>87.419999999999973</v>
          </cell>
        </row>
        <row r="689">
          <cell r="T689">
            <v>88.399999999999977</v>
          </cell>
        </row>
        <row r="690">
          <cell r="T690">
            <v>89.379999999999981</v>
          </cell>
        </row>
        <row r="691">
          <cell r="T691">
            <v>90.359999999999985</v>
          </cell>
        </row>
        <row r="692">
          <cell r="T692">
            <v>91.339999999999989</v>
          </cell>
        </row>
        <row r="693">
          <cell r="T693">
            <v>92.32</v>
          </cell>
        </row>
        <row r="694">
          <cell r="T694">
            <v>93.3</v>
          </cell>
        </row>
        <row r="695">
          <cell r="T695">
            <v>91.399999999999991</v>
          </cell>
        </row>
        <row r="696">
          <cell r="T696">
            <v>89.05</v>
          </cell>
        </row>
        <row r="697">
          <cell r="T697">
            <v>90.03</v>
          </cell>
        </row>
        <row r="698">
          <cell r="T698">
            <v>87.58</v>
          </cell>
        </row>
        <row r="699">
          <cell r="T699">
            <v>88.56</v>
          </cell>
        </row>
        <row r="700">
          <cell r="T700">
            <v>86.31</v>
          </cell>
        </row>
        <row r="701">
          <cell r="T701">
            <v>87.29</v>
          </cell>
        </row>
        <row r="702">
          <cell r="T702">
            <v>88.27000000000001</v>
          </cell>
        </row>
        <row r="703">
          <cell r="T703">
            <v>89.250000000000014</v>
          </cell>
        </row>
        <row r="704">
          <cell r="T704">
            <v>90.230000000000018</v>
          </cell>
        </row>
        <row r="705">
          <cell r="T705">
            <v>91.210000000000022</v>
          </cell>
        </row>
        <row r="706">
          <cell r="T706">
            <v>92.190000000000026</v>
          </cell>
        </row>
        <row r="707">
          <cell r="T707">
            <v>93.17000000000003</v>
          </cell>
        </row>
        <row r="708">
          <cell r="T708">
            <v>94.150000000000034</v>
          </cell>
        </row>
        <row r="709">
          <cell r="T709">
            <v>95.130000000000038</v>
          </cell>
        </row>
        <row r="710">
          <cell r="T710">
            <v>96.110000000000042</v>
          </cell>
        </row>
        <row r="711">
          <cell r="T711">
            <v>97.090000000000046</v>
          </cell>
        </row>
        <row r="712">
          <cell r="T712">
            <v>98.07000000000005</v>
          </cell>
        </row>
        <row r="713">
          <cell r="T713">
            <v>99.050000000000054</v>
          </cell>
        </row>
        <row r="714">
          <cell r="T714">
            <v>100.03000000000006</v>
          </cell>
        </row>
        <row r="715">
          <cell r="T715">
            <v>97.680000000000064</v>
          </cell>
        </row>
        <row r="716">
          <cell r="T716">
            <v>95.820000000000064</v>
          </cell>
        </row>
        <row r="717">
          <cell r="T717">
            <v>96.800000000000068</v>
          </cell>
        </row>
        <row r="718">
          <cell r="T718">
            <v>97.780000000000072</v>
          </cell>
        </row>
        <row r="719">
          <cell r="T719">
            <v>98.760000000000076</v>
          </cell>
        </row>
        <row r="720">
          <cell r="T720">
            <v>99.74000000000008</v>
          </cell>
        </row>
        <row r="721">
          <cell r="T721">
            <v>100.72000000000008</v>
          </cell>
        </row>
        <row r="722">
          <cell r="T722">
            <v>101.70000000000009</v>
          </cell>
        </row>
        <row r="723">
          <cell r="T723">
            <v>102.68000000000009</v>
          </cell>
        </row>
        <row r="724">
          <cell r="T724">
            <v>103.6600000000001</v>
          </cell>
        </row>
        <row r="725">
          <cell r="T725">
            <v>104.6400000000001</v>
          </cell>
        </row>
        <row r="726">
          <cell r="T726">
            <v>105.6200000000001</v>
          </cell>
        </row>
        <row r="727">
          <cell r="T727">
            <v>106.60000000000011</v>
          </cell>
        </row>
        <row r="728">
          <cell r="T728">
            <v>107.58000000000011</v>
          </cell>
        </row>
        <row r="729">
          <cell r="T729">
            <v>108.56000000000012</v>
          </cell>
        </row>
        <row r="730">
          <cell r="T730">
            <v>109.54000000000012</v>
          </cell>
        </row>
        <row r="731">
          <cell r="T731">
            <v>107.78000000000011</v>
          </cell>
        </row>
        <row r="732">
          <cell r="T732">
            <v>108.76000000000012</v>
          </cell>
        </row>
        <row r="733">
          <cell r="T733">
            <v>109.74000000000012</v>
          </cell>
        </row>
        <row r="734">
          <cell r="T734">
            <v>107.59000000000012</v>
          </cell>
        </row>
        <row r="735">
          <cell r="T735">
            <v>105.67000000000012</v>
          </cell>
        </row>
        <row r="736">
          <cell r="T736">
            <v>106.65000000000012</v>
          </cell>
        </row>
        <row r="737">
          <cell r="T737">
            <v>107.63000000000012</v>
          </cell>
        </row>
        <row r="738">
          <cell r="T738">
            <v>108.61000000000013</v>
          </cell>
        </row>
        <row r="739">
          <cell r="T739">
            <v>105.86000000000013</v>
          </cell>
        </row>
        <row r="740">
          <cell r="T740">
            <v>106.84000000000013</v>
          </cell>
        </row>
        <row r="741">
          <cell r="T741">
            <v>107.82000000000014</v>
          </cell>
        </row>
        <row r="742">
          <cell r="T742">
            <v>108.80000000000014</v>
          </cell>
        </row>
        <row r="743">
          <cell r="T743">
            <v>109.78000000000014</v>
          </cell>
        </row>
        <row r="744">
          <cell r="T744">
            <v>110.76000000000015</v>
          </cell>
        </row>
        <row r="745">
          <cell r="T745">
            <v>109.00000000000014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4D6C6-0CE5-471B-9E7F-EEF0F2AA2E57}">
  <dimension ref="A1:BP992"/>
  <sheetViews>
    <sheetView tabSelected="1" workbookViewId="0">
      <selection sqref="A1:XFD1048576"/>
    </sheetView>
  </sheetViews>
  <sheetFormatPr defaultColWidth="8.5703125" defaultRowHeight="15" x14ac:dyDescent="0.25"/>
  <cols>
    <col min="1" max="1" width="10.28515625" bestFit="1" customWidth="1"/>
    <col min="2" max="2" width="13.28515625" bestFit="1" customWidth="1"/>
    <col min="3" max="3" width="16" bestFit="1" customWidth="1"/>
    <col min="4" max="4" width="20.140625" bestFit="1" customWidth="1"/>
    <col min="5" max="5" width="16.28515625" bestFit="1" customWidth="1"/>
    <col min="6" max="6" width="23.5703125" bestFit="1" customWidth="1"/>
    <col min="7" max="7" width="26.28515625" bestFit="1" customWidth="1"/>
    <col min="8" max="8" width="16.28515625" customWidth="1"/>
    <col min="9" max="9" width="12.42578125" customWidth="1"/>
    <col min="10" max="11" width="12.5703125" customWidth="1"/>
    <col min="12" max="12" width="11.7109375" customWidth="1"/>
    <col min="13" max="13" width="6.42578125" customWidth="1"/>
    <col min="14" max="14" width="5.85546875" customWidth="1"/>
    <col min="15" max="15" width="12.7109375" customWidth="1"/>
    <col min="16" max="16" width="7.42578125" customWidth="1"/>
    <col min="17" max="17" width="10.5703125" customWidth="1"/>
    <col min="18" max="19" width="7" customWidth="1"/>
    <col min="20" max="20" width="9.85546875" customWidth="1"/>
    <col min="21" max="21" width="11.7109375" customWidth="1"/>
    <col min="22" max="23" width="10.7109375" customWidth="1"/>
    <col min="24" max="25" width="11.7109375" customWidth="1"/>
    <col min="35" max="35" width="20.28515625" customWidth="1"/>
    <col min="36" max="37" width="21.42578125" customWidth="1"/>
    <col min="38" max="38" width="20.5703125" customWidth="1"/>
    <col min="39" max="39" width="19.42578125" customWidth="1"/>
    <col min="40" max="40" width="20" bestFit="1" customWidth="1"/>
    <col min="41" max="41" width="19.5703125" customWidth="1"/>
    <col min="42" max="42" width="18.42578125" customWidth="1"/>
    <col min="43" max="43" width="14" customWidth="1"/>
    <col min="44" max="44" width="15.28515625" customWidth="1"/>
    <col min="47" max="47" width="16.5703125" bestFit="1" customWidth="1"/>
    <col min="48" max="48" width="14.5703125" bestFit="1" customWidth="1"/>
    <col min="49" max="49" width="14.5703125" customWidth="1"/>
    <col min="50" max="50" width="7.42578125" bestFit="1" customWidth="1"/>
    <col min="51" max="55" width="6.28515625" bestFit="1" customWidth="1"/>
    <col min="56" max="56" width="6.28515625" customWidth="1"/>
    <col min="57" max="57" width="7.28515625" bestFit="1" customWidth="1"/>
    <col min="58" max="58" width="7" bestFit="1" customWidth="1"/>
    <col min="59" max="59" width="7" customWidth="1"/>
    <col min="60" max="61" width="9.28515625" bestFit="1" customWidth="1"/>
    <col min="62" max="63" width="8.28515625" bestFit="1" customWidth="1"/>
    <col min="64" max="64" width="8.28515625" customWidth="1"/>
  </cols>
  <sheetData>
    <row r="1" spans="1:68" ht="15" customHeight="1" x14ac:dyDescent="0.25">
      <c r="A1" s="1" t="s">
        <v>0</v>
      </c>
      <c r="B1" s="1"/>
      <c r="C1" s="1"/>
      <c r="D1" s="1"/>
      <c r="E1" s="1"/>
      <c r="F1" s="1"/>
      <c r="G1" s="1"/>
      <c r="X1" t="s">
        <v>1</v>
      </c>
      <c r="Y1" s="2">
        <v>44630</v>
      </c>
      <c r="Z1" t="s">
        <v>2</v>
      </c>
      <c r="AA1">
        <v>343.5</v>
      </c>
      <c r="AC1" t="s">
        <v>3</v>
      </c>
      <c r="AD1">
        <v>203.72</v>
      </c>
    </row>
    <row r="2" spans="1:68" ht="15" customHeight="1" x14ac:dyDescent="0.25">
      <c r="A2" s="1"/>
      <c r="B2" s="1"/>
      <c r="C2" s="1"/>
      <c r="D2" s="1"/>
      <c r="E2" s="1"/>
      <c r="F2" s="1"/>
      <c r="G2" s="1"/>
      <c r="X2" t="s">
        <v>4</v>
      </c>
      <c r="Y2" s="2">
        <v>44630</v>
      </c>
      <c r="Z2" t="s">
        <v>5</v>
      </c>
      <c r="AA2">
        <v>19.14</v>
      </c>
      <c r="AC2" t="s">
        <v>6</v>
      </c>
      <c r="AD2">
        <v>142.9</v>
      </c>
      <c r="AL2">
        <f>AVERAGEIF(AL6:AL9993,"&lt;&gt;0")</f>
        <v>0.92020202020202169</v>
      </c>
      <c r="AM2" t="s">
        <v>7</v>
      </c>
    </row>
    <row r="3" spans="1:68" ht="15" customHeight="1" x14ac:dyDescent="0.25">
      <c r="A3" s="1"/>
      <c r="B3" s="1"/>
      <c r="C3" s="1"/>
      <c r="D3" s="1"/>
      <c r="E3" s="1"/>
      <c r="F3" s="1"/>
      <c r="G3" s="1"/>
      <c r="U3" t="s">
        <v>8</v>
      </c>
      <c r="W3" t="s">
        <v>9</v>
      </c>
      <c r="AJ3" t="s">
        <v>10</v>
      </c>
      <c r="AL3" t="s">
        <v>11</v>
      </c>
      <c r="AM3" t="s">
        <v>12</v>
      </c>
      <c r="AN3" s="3"/>
      <c r="AO3" s="3"/>
      <c r="AP3" s="3"/>
      <c r="AQ3" s="3"/>
      <c r="AR3" s="3"/>
      <c r="AS3" s="3"/>
      <c r="AT3" s="3"/>
    </row>
    <row r="4" spans="1:68" ht="15" customHeight="1" x14ac:dyDescent="0.25">
      <c r="A4" s="1"/>
      <c r="B4" s="1"/>
      <c r="C4" s="1"/>
      <c r="D4" s="1"/>
      <c r="E4" s="1"/>
      <c r="F4" s="1"/>
      <c r="G4" s="1"/>
      <c r="H4" s="4">
        <f>AVERAGE(H6:H9965)</f>
        <v>2.3435967578520733</v>
      </c>
      <c r="J4" s="4">
        <f>AVERAGE(J6:J9965)</f>
        <v>3.6351367781155037</v>
      </c>
      <c r="L4" s="5">
        <f>AVERAGE(L6:L9965)</f>
        <v>49.890466531440161</v>
      </c>
      <c r="M4" s="6"/>
      <c r="N4" s="6"/>
      <c r="O4" s="3">
        <f>SUM(O6:O9993)</f>
        <v>581.77999999999963</v>
      </c>
      <c r="P4" s="6">
        <f>AVERAGE(P6:P9994)</f>
        <v>0.46544715447154472</v>
      </c>
      <c r="Q4" s="3">
        <f>SUM(Q6:Q9993)</f>
        <v>1128.599999999986</v>
      </c>
      <c r="R4" s="6">
        <f>AVERAGE(R6:R9994)</f>
        <v>0.75</v>
      </c>
      <c r="S4" s="3">
        <f>AVERAGE(S6:S9993)</f>
        <v>0.11469512195122041</v>
      </c>
      <c r="T4" s="3"/>
      <c r="U4" s="7">
        <f>AVERAGE(U6:U9991)</f>
        <v>0.58008658008658009</v>
      </c>
      <c r="V4" s="3">
        <f>SUM(V6:V9991)</f>
        <v>26.19999999999985</v>
      </c>
      <c r="W4" s="6">
        <f>AVERAGE(W6:W9991)</f>
        <v>0.29004329004329005</v>
      </c>
      <c r="X4" s="3">
        <f>SUM(X6:X9991)</f>
        <v>-20.69999999999996</v>
      </c>
      <c r="Y4" s="3"/>
      <c r="AA4">
        <f>SUM(AA6:AA10993)</f>
        <v>88.52</v>
      </c>
      <c r="AI4">
        <f>SUM(AI6:AI9993)</f>
        <v>3012.7999999999993</v>
      </c>
      <c r="AJ4">
        <f>SUM(AJ6:AJ9993)</f>
        <v>-16.399999999999974</v>
      </c>
      <c r="AK4">
        <f>SUM(AK6:AK9993)</f>
        <v>-12.09999999999987</v>
      </c>
      <c r="AL4">
        <f>SUM(AL6:AL9993)</f>
        <v>91.100000000000151</v>
      </c>
      <c r="AM4">
        <f>SUM(AM6:AM9993)</f>
        <v>4.5999999999999943</v>
      </c>
      <c r="AN4" s="3"/>
      <c r="AO4" s="3"/>
      <c r="AP4" s="3"/>
      <c r="AQ4" s="3"/>
      <c r="AR4" s="3"/>
      <c r="AS4" s="6"/>
      <c r="AT4" s="6"/>
      <c r="AU4" s="5"/>
      <c r="AV4" s="6"/>
      <c r="AW4" s="8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P4">
        <f>SUM(BP6:BP10007)</f>
        <v>0</v>
      </c>
    </row>
    <row r="5" spans="1:68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s="6"/>
      <c r="U5" t="s">
        <v>28</v>
      </c>
      <c r="V5" s="6" t="s">
        <v>32</v>
      </c>
      <c r="W5" s="6" t="s">
        <v>28</v>
      </c>
      <c r="X5" s="6" t="s">
        <v>33</v>
      </c>
      <c r="Y5" s="6" t="s">
        <v>34</v>
      </c>
      <c r="Z5" s="6" t="s">
        <v>28</v>
      </c>
      <c r="AA5" s="6" t="s">
        <v>35</v>
      </c>
      <c r="AB5" s="6"/>
      <c r="AC5" s="6"/>
      <c r="AD5" s="6" t="s">
        <v>31</v>
      </c>
      <c r="AE5" s="6"/>
      <c r="AF5" s="6" t="s">
        <v>36</v>
      </c>
      <c r="AG5" s="6" t="s">
        <v>37</v>
      </c>
      <c r="AH5" s="6" t="s">
        <v>19</v>
      </c>
      <c r="AI5" s="6" t="s">
        <v>3</v>
      </c>
      <c r="AJ5" s="6" t="s">
        <v>38</v>
      </c>
      <c r="AK5" s="6" t="s">
        <v>2</v>
      </c>
      <c r="AL5" s="6" t="s">
        <v>2</v>
      </c>
      <c r="AM5" s="6"/>
      <c r="AN5" s="6"/>
      <c r="AO5" s="6"/>
      <c r="AP5" s="6"/>
      <c r="AQ5" s="6"/>
      <c r="AR5" s="6"/>
      <c r="AS5" s="6"/>
      <c r="AT5" s="6"/>
      <c r="AW5" s="6"/>
    </row>
    <row r="6" spans="1:68" ht="12.75" customHeight="1" x14ac:dyDescent="0.25">
      <c r="A6" s="9">
        <v>646559</v>
      </c>
      <c r="B6" s="9">
        <v>31115201</v>
      </c>
      <c r="C6" s="9" t="s">
        <v>39</v>
      </c>
      <c r="D6" s="9" t="s">
        <v>40</v>
      </c>
      <c r="E6" s="10">
        <v>44541.253472222219</v>
      </c>
      <c r="F6" s="9" t="s">
        <v>41</v>
      </c>
      <c r="G6" s="9" t="s">
        <v>42</v>
      </c>
      <c r="H6" s="9">
        <v>2.48</v>
      </c>
      <c r="I6" s="9">
        <v>1440</v>
      </c>
      <c r="J6" s="9">
        <v>3.1</v>
      </c>
      <c r="K6" s="9">
        <v>1487</v>
      </c>
      <c r="L6">
        <f t="shared" ref="L6:L69" si="0">K6-I6</f>
        <v>47</v>
      </c>
      <c r="M6" s="11" t="s">
        <v>43</v>
      </c>
      <c r="N6" s="11" t="s">
        <v>44</v>
      </c>
      <c r="O6" s="12">
        <f>IF(P6&lt;1,-10,((H6*10-10)*0.98))</f>
        <v>14.504</v>
      </c>
      <c r="P6" s="11">
        <v>1</v>
      </c>
      <c r="Q6" s="11">
        <f t="shared" ref="Q6:Q69" si="1">IF(R6&gt;0,9.8,-(J6*10-10))</f>
        <v>9.8000000000000007</v>
      </c>
      <c r="R6" s="11">
        <v>1</v>
      </c>
      <c r="S6" s="11">
        <f>IF(R6&gt;0.5,0.98,-(J6*10-10)/10)</f>
        <v>0.98</v>
      </c>
      <c r="T6" s="11">
        <f>SUM($S$6:S6)</f>
        <v>0.98</v>
      </c>
      <c r="U6" s="9">
        <v>0</v>
      </c>
      <c r="V6">
        <f t="shared" ref="V6:V69" si="2">IF(U6&gt;0,9.8,-(H6*10-10))</f>
        <v>-14.8</v>
      </c>
      <c r="W6" s="9">
        <v>0</v>
      </c>
      <c r="X6">
        <f t="shared" ref="X6:X69" si="3">IF(W6&lt;1,-10,J6*10-10)</f>
        <v>-10</v>
      </c>
      <c r="AB6">
        <f>SUM($Q$6:Q6)</f>
        <v>9.8000000000000007</v>
      </c>
      <c r="AF6">
        <v>1</v>
      </c>
      <c r="AG6">
        <v>0</v>
      </c>
      <c r="AH6">
        <v>0</v>
      </c>
      <c r="AI6">
        <f t="shared" ref="AI6:AI69" si="4">IF(U6&lt;1,H6*10-10,-10)</f>
        <v>14.8</v>
      </c>
      <c r="AJ6" s="11">
        <f t="shared" ref="AJ6:AJ69" si="5">IF(H6&lt;2.38,AI6,0)</f>
        <v>0</v>
      </c>
      <c r="AK6" s="11">
        <f t="shared" ref="AK6:AK69" si="6">IF(W6=0,9.8,-(J6*10-10))</f>
        <v>9.8000000000000007</v>
      </c>
      <c r="AL6">
        <f t="shared" ref="AL6:AL69" si="7">IF(J6&gt;3.53,AK6,0)</f>
        <v>0</v>
      </c>
      <c r="AM6">
        <f t="shared" ref="AM6:AM69" si="8">IF(AND(H6&lt;2.38,H6&gt;1.99),AI6,0)</f>
        <v>0</v>
      </c>
      <c r="AO6">
        <f>SUM($AK$6:AK6)</f>
        <v>9.8000000000000007</v>
      </c>
      <c r="AP6">
        <f>SUM($AL$6:AL6)</f>
        <v>0</v>
      </c>
    </row>
    <row r="7" spans="1:68" x14ac:dyDescent="0.25">
      <c r="A7" s="9">
        <v>646686</v>
      </c>
      <c r="B7" s="9">
        <v>31106012</v>
      </c>
      <c r="C7" s="9" t="s">
        <v>45</v>
      </c>
      <c r="D7" s="9" t="s">
        <v>46</v>
      </c>
      <c r="E7" s="10">
        <v>44541.458333333336</v>
      </c>
      <c r="F7" s="9" t="s">
        <v>47</v>
      </c>
      <c r="G7" s="9" t="s">
        <v>48</v>
      </c>
      <c r="H7" s="9">
        <v>2.2000000000000002</v>
      </c>
      <c r="I7" s="9">
        <v>1538</v>
      </c>
      <c r="J7" s="9">
        <v>3.95</v>
      </c>
      <c r="K7" s="9">
        <v>1583</v>
      </c>
      <c r="L7">
        <f t="shared" si="0"/>
        <v>45</v>
      </c>
      <c r="M7" s="11" t="s">
        <v>43</v>
      </c>
      <c r="N7" s="11" t="s">
        <v>49</v>
      </c>
      <c r="O7" s="12">
        <f t="shared" ref="O7:O70" si="9">IF(P7&lt;1,-10,((H7*10-10)*0.98))</f>
        <v>11.76</v>
      </c>
      <c r="P7" s="11">
        <v>1</v>
      </c>
      <c r="Q7" s="11">
        <f t="shared" si="1"/>
        <v>9.8000000000000007</v>
      </c>
      <c r="R7" s="11">
        <v>1</v>
      </c>
      <c r="S7" s="11">
        <f t="shared" ref="S7:S70" si="10">IF(R7&gt;0.5,0.98,-(J7*10-10)/10)</f>
        <v>0.98</v>
      </c>
      <c r="T7" s="11">
        <f>SUM($S$6:S7)</f>
        <v>1.96</v>
      </c>
      <c r="U7" s="9">
        <v>0</v>
      </c>
      <c r="V7">
        <f t="shared" si="2"/>
        <v>-12</v>
      </c>
      <c r="W7" s="9">
        <v>0</v>
      </c>
      <c r="X7">
        <f t="shared" si="3"/>
        <v>-10</v>
      </c>
      <c r="AB7">
        <f>SUM($Q$6:Q7)</f>
        <v>19.600000000000001</v>
      </c>
      <c r="AF7">
        <v>1</v>
      </c>
      <c r="AG7">
        <v>0</v>
      </c>
      <c r="AH7">
        <v>0</v>
      </c>
      <c r="AI7">
        <f t="shared" si="4"/>
        <v>12</v>
      </c>
      <c r="AJ7" s="11">
        <f t="shared" si="5"/>
        <v>12</v>
      </c>
      <c r="AK7" s="11">
        <f t="shared" si="6"/>
        <v>9.8000000000000007</v>
      </c>
      <c r="AL7">
        <f t="shared" si="7"/>
        <v>9.8000000000000007</v>
      </c>
      <c r="AM7">
        <f t="shared" si="8"/>
        <v>12</v>
      </c>
      <c r="AO7">
        <f>SUM($AK$6:AK7)</f>
        <v>19.600000000000001</v>
      </c>
      <c r="AP7">
        <f>SUM($AL$6:AL7)</f>
        <v>9.8000000000000007</v>
      </c>
    </row>
    <row r="8" spans="1:68" x14ac:dyDescent="0.25">
      <c r="A8" s="9">
        <v>646745</v>
      </c>
      <c r="B8" s="9">
        <v>31104288</v>
      </c>
      <c r="C8" s="9" t="s">
        <v>50</v>
      </c>
      <c r="D8" s="9" t="s">
        <v>51</v>
      </c>
      <c r="E8" s="10">
        <v>44541.520833333336</v>
      </c>
      <c r="F8" s="9" t="s">
        <v>52</v>
      </c>
      <c r="G8" s="9" t="s">
        <v>53</v>
      </c>
      <c r="H8" s="9">
        <v>2.5</v>
      </c>
      <c r="I8" s="9">
        <v>1502</v>
      </c>
      <c r="J8" s="9">
        <v>2.9</v>
      </c>
      <c r="K8" s="9">
        <v>1553</v>
      </c>
      <c r="L8">
        <f t="shared" si="0"/>
        <v>51</v>
      </c>
      <c r="M8" t="s">
        <v>43</v>
      </c>
      <c r="N8" t="s">
        <v>54</v>
      </c>
      <c r="O8" s="12">
        <f t="shared" si="9"/>
        <v>-10</v>
      </c>
      <c r="P8">
        <v>0</v>
      </c>
      <c r="Q8" s="11">
        <f t="shared" si="1"/>
        <v>-19</v>
      </c>
      <c r="R8">
        <v>0</v>
      </c>
      <c r="S8" s="11">
        <f t="shared" si="10"/>
        <v>-1.9</v>
      </c>
      <c r="T8" s="11">
        <f>SUM($S$6:S8)</f>
        <v>6.0000000000000053E-2</v>
      </c>
      <c r="U8" s="9">
        <v>1</v>
      </c>
      <c r="V8">
        <f t="shared" si="2"/>
        <v>9.8000000000000007</v>
      </c>
      <c r="W8" s="9">
        <v>1</v>
      </c>
      <c r="X8">
        <f t="shared" si="3"/>
        <v>19</v>
      </c>
      <c r="AB8">
        <f>SUM($Q$6:Q8)</f>
        <v>0.60000000000000142</v>
      </c>
      <c r="AF8">
        <v>0</v>
      </c>
      <c r="AG8">
        <v>0</v>
      </c>
      <c r="AH8">
        <v>1</v>
      </c>
      <c r="AI8">
        <f t="shared" si="4"/>
        <v>-10</v>
      </c>
      <c r="AJ8" s="11">
        <f t="shared" si="5"/>
        <v>0</v>
      </c>
      <c r="AK8" s="11">
        <f t="shared" si="6"/>
        <v>-19</v>
      </c>
      <c r="AL8">
        <f t="shared" si="7"/>
        <v>0</v>
      </c>
      <c r="AM8">
        <f t="shared" si="8"/>
        <v>0</v>
      </c>
      <c r="AO8">
        <f>SUM($AK$6:AK8)</f>
        <v>0.60000000000000142</v>
      </c>
      <c r="AP8">
        <f>SUM($AL$6:AL8)</f>
        <v>9.8000000000000007</v>
      </c>
    </row>
    <row r="9" spans="1:68" x14ac:dyDescent="0.25">
      <c r="A9" s="9">
        <v>646544</v>
      </c>
      <c r="B9" s="9">
        <v>31116570</v>
      </c>
      <c r="C9" s="9" t="s">
        <v>55</v>
      </c>
      <c r="D9" s="9" t="s">
        <v>56</v>
      </c>
      <c r="E9" s="10">
        <v>44541.583333333336</v>
      </c>
      <c r="F9" s="9" t="s">
        <v>57</v>
      </c>
      <c r="G9" s="9" t="s">
        <v>58</v>
      </c>
      <c r="H9" s="9">
        <v>2.2200000000000002</v>
      </c>
      <c r="I9" s="9">
        <v>1435</v>
      </c>
      <c r="J9" s="9">
        <v>3.85</v>
      </c>
      <c r="K9" s="9">
        <v>1449</v>
      </c>
      <c r="L9">
        <f t="shared" si="0"/>
        <v>14</v>
      </c>
      <c r="M9" s="11" t="s">
        <v>43</v>
      </c>
      <c r="N9" s="11" t="s">
        <v>54</v>
      </c>
      <c r="O9" s="12">
        <f t="shared" si="9"/>
        <v>-10</v>
      </c>
      <c r="P9" s="11">
        <v>0</v>
      </c>
      <c r="Q9" s="11">
        <f t="shared" si="1"/>
        <v>-28.5</v>
      </c>
      <c r="R9" s="11">
        <v>0</v>
      </c>
      <c r="S9" s="11">
        <f t="shared" si="10"/>
        <v>-2.85</v>
      </c>
      <c r="T9" s="11">
        <f>SUM($S$6:S9)</f>
        <v>-2.79</v>
      </c>
      <c r="U9" s="9">
        <v>1</v>
      </c>
      <c r="V9">
        <f t="shared" si="2"/>
        <v>9.8000000000000007</v>
      </c>
      <c r="W9" s="9">
        <v>1</v>
      </c>
      <c r="X9">
        <f t="shared" si="3"/>
        <v>28.5</v>
      </c>
      <c r="AB9">
        <f>SUM($Q$6:Q9)</f>
        <v>-27.9</v>
      </c>
      <c r="AF9">
        <v>0</v>
      </c>
      <c r="AG9">
        <v>0</v>
      </c>
      <c r="AH9">
        <v>1</v>
      </c>
      <c r="AI9">
        <f t="shared" si="4"/>
        <v>-10</v>
      </c>
      <c r="AJ9" s="11">
        <f t="shared" si="5"/>
        <v>-10</v>
      </c>
      <c r="AK9" s="11">
        <f t="shared" si="6"/>
        <v>-28.5</v>
      </c>
      <c r="AL9">
        <f t="shared" si="7"/>
        <v>-28.5</v>
      </c>
      <c r="AM9">
        <f t="shared" si="8"/>
        <v>-10</v>
      </c>
      <c r="AO9">
        <f>SUM($AK$6:AK9)</f>
        <v>-27.9</v>
      </c>
      <c r="AP9">
        <f>SUM($AL$6:AL9)</f>
        <v>-18.7</v>
      </c>
    </row>
    <row r="10" spans="1:68" x14ac:dyDescent="0.25">
      <c r="A10" s="9">
        <v>646733</v>
      </c>
      <c r="B10" s="9">
        <v>31105833</v>
      </c>
      <c r="C10" s="9" t="s">
        <v>59</v>
      </c>
      <c r="D10" s="9" t="s">
        <v>60</v>
      </c>
      <c r="E10" s="10">
        <v>44541.625</v>
      </c>
      <c r="F10" s="9" t="s">
        <v>61</v>
      </c>
      <c r="G10" s="9" t="s">
        <v>62</v>
      </c>
      <c r="H10" s="9">
        <v>2.1</v>
      </c>
      <c r="I10" s="9">
        <v>1431</v>
      </c>
      <c r="J10" s="9">
        <v>3.85</v>
      </c>
      <c r="K10" s="9">
        <v>1476</v>
      </c>
      <c r="L10">
        <f t="shared" si="0"/>
        <v>45</v>
      </c>
      <c r="M10" s="11" t="s">
        <v>63</v>
      </c>
      <c r="N10" s="11" t="s">
        <v>64</v>
      </c>
      <c r="O10" s="12">
        <f t="shared" si="9"/>
        <v>10.78</v>
      </c>
      <c r="P10" s="11">
        <v>1</v>
      </c>
      <c r="Q10" s="11">
        <f t="shared" si="1"/>
        <v>9.8000000000000007</v>
      </c>
      <c r="R10" s="11">
        <v>1</v>
      </c>
      <c r="S10" s="11">
        <f t="shared" si="10"/>
        <v>0.98</v>
      </c>
      <c r="T10" s="11">
        <f>SUM($S$6:S10)</f>
        <v>-1.81</v>
      </c>
      <c r="U10" s="9">
        <v>0</v>
      </c>
      <c r="V10">
        <f t="shared" si="2"/>
        <v>-11</v>
      </c>
      <c r="W10" s="9">
        <v>0</v>
      </c>
      <c r="X10">
        <f t="shared" si="3"/>
        <v>-10</v>
      </c>
      <c r="AB10">
        <f>SUM($Q$6:Q10)</f>
        <v>-18.099999999999998</v>
      </c>
      <c r="AF10">
        <v>1</v>
      </c>
      <c r="AG10">
        <v>0</v>
      </c>
      <c r="AH10">
        <v>0</v>
      </c>
      <c r="AI10">
        <f t="shared" si="4"/>
        <v>11</v>
      </c>
      <c r="AJ10" s="11">
        <f t="shared" si="5"/>
        <v>11</v>
      </c>
      <c r="AK10" s="11">
        <f t="shared" si="6"/>
        <v>9.8000000000000007</v>
      </c>
      <c r="AL10">
        <f t="shared" si="7"/>
        <v>9.8000000000000007</v>
      </c>
      <c r="AM10">
        <f t="shared" si="8"/>
        <v>11</v>
      </c>
      <c r="AO10">
        <f>SUM($AK$6:AK10)</f>
        <v>-18.099999999999998</v>
      </c>
      <c r="AP10">
        <f>SUM($AL$6:AL10)</f>
        <v>-8.8999999999999986</v>
      </c>
    </row>
    <row r="11" spans="1:68" x14ac:dyDescent="0.25">
      <c r="A11" s="9">
        <v>646590</v>
      </c>
      <c r="B11" s="9">
        <v>31114404</v>
      </c>
      <c r="C11" s="9" t="s">
        <v>65</v>
      </c>
      <c r="D11" s="9" t="s">
        <v>66</v>
      </c>
      <c r="E11" s="10">
        <v>44541.625</v>
      </c>
      <c r="F11" s="9" t="s">
        <v>67</v>
      </c>
      <c r="G11" s="9" t="s">
        <v>68</v>
      </c>
      <c r="H11" s="9">
        <v>2.08</v>
      </c>
      <c r="I11" s="9">
        <v>1303</v>
      </c>
      <c r="J11" s="9">
        <v>3.7</v>
      </c>
      <c r="K11" s="9">
        <v>1317</v>
      </c>
      <c r="L11">
        <f t="shared" si="0"/>
        <v>14</v>
      </c>
      <c r="M11" s="11" t="s">
        <v>69</v>
      </c>
      <c r="N11" s="11" t="s">
        <v>70</v>
      </c>
      <c r="O11" s="12">
        <f t="shared" si="9"/>
        <v>10.584</v>
      </c>
      <c r="P11" s="11">
        <v>1</v>
      </c>
      <c r="Q11" s="11">
        <f t="shared" si="1"/>
        <v>9.8000000000000007</v>
      </c>
      <c r="R11" s="11">
        <v>1</v>
      </c>
      <c r="S11" s="11">
        <f t="shared" si="10"/>
        <v>0.98</v>
      </c>
      <c r="T11" s="11">
        <f>SUM($S$6:S11)</f>
        <v>-0.83000000000000007</v>
      </c>
      <c r="U11" s="9">
        <v>0</v>
      </c>
      <c r="V11">
        <f t="shared" si="2"/>
        <v>-10.8</v>
      </c>
      <c r="W11" s="9">
        <v>0</v>
      </c>
      <c r="X11">
        <f t="shared" si="3"/>
        <v>-10</v>
      </c>
      <c r="AB11">
        <f>SUM($Q$6:Q11)</f>
        <v>-8.2999999999999972</v>
      </c>
      <c r="AF11">
        <v>1</v>
      </c>
      <c r="AG11">
        <v>0</v>
      </c>
      <c r="AH11">
        <v>0</v>
      </c>
      <c r="AI11">
        <f t="shared" si="4"/>
        <v>10.8</v>
      </c>
      <c r="AJ11" s="11">
        <f t="shared" si="5"/>
        <v>10.8</v>
      </c>
      <c r="AK11" s="11">
        <f t="shared" si="6"/>
        <v>9.8000000000000007</v>
      </c>
      <c r="AL11">
        <f t="shared" si="7"/>
        <v>9.8000000000000007</v>
      </c>
      <c r="AM11">
        <f t="shared" si="8"/>
        <v>10.8</v>
      </c>
      <c r="AO11">
        <f>SUM($AK$6:AK11)</f>
        <v>-8.2999999999999972</v>
      </c>
      <c r="AP11">
        <f>SUM($AL$6:AL11)</f>
        <v>0.90000000000000213</v>
      </c>
    </row>
    <row r="12" spans="1:68" x14ac:dyDescent="0.25">
      <c r="A12" s="9">
        <v>647127</v>
      </c>
      <c r="B12" s="9">
        <v>31114437</v>
      </c>
      <c r="C12" s="9" t="s">
        <v>65</v>
      </c>
      <c r="D12" s="9" t="s">
        <v>71</v>
      </c>
      <c r="E12" s="10">
        <v>44541.625</v>
      </c>
      <c r="F12" s="9" t="s">
        <v>72</v>
      </c>
      <c r="G12" s="9" t="s">
        <v>73</v>
      </c>
      <c r="H12" s="9">
        <v>1.92</v>
      </c>
      <c r="I12" s="9">
        <v>1385</v>
      </c>
      <c r="J12" s="9">
        <v>4.8</v>
      </c>
      <c r="K12" s="9">
        <v>1483</v>
      </c>
      <c r="L12">
        <f t="shared" si="0"/>
        <v>98</v>
      </c>
      <c r="M12" s="11" t="s">
        <v>69</v>
      </c>
      <c r="N12" s="11" t="s">
        <v>74</v>
      </c>
      <c r="O12" s="12">
        <f t="shared" si="9"/>
        <v>-10</v>
      </c>
      <c r="P12" s="11">
        <v>0</v>
      </c>
      <c r="Q12" s="11">
        <f t="shared" si="1"/>
        <v>9.8000000000000007</v>
      </c>
      <c r="R12" s="11">
        <v>1</v>
      </c>
      <c r="S12" s="11">
        <f t="shared" si="10"/>
        <v>0.98</v>
      </c>
      <c r="T12" s="11">
        <f>SUM($S$6:S12)</f>
        <v>0.14999999999999991</v>
      </c>
      <c r="U12" s="9">
        <v>1</v>
      </c>
      <c r="V12">
        <f t="shared" si="2"/>
        <v>9.8000000000000007</v>
      </c>
      <c r="W12" s="9">
        <v>0</v>
      </c>
      <c r="X12">
        <f t="shared" si="3"/>
        <v>-10</v>
      </c>
      <c r="AB12">
        <f>SUM($Q$6:Q12)</f>
        <v>1.5000000000000036</v>
      </c>
      <c r="AF12">
        <v>0</v>
      </c>
      <c r="AG12">
        <v>1</v>
      </c>
      <c r="AH12">
        <v>0</v>
      </c>
      <c r="AI12">
        <f t="shared" si="4"/>
        <v>-10</v>
      </c>
      <c r="AJ12" s="11">
        <f t="shared" si="5"/>
        <v>-10</v>
      </c>
      <c r="AK12" s="11">
        <f t="shared" si="6"/>
        <v>9.8000000000000007</v>
      </c>
      <c r="AL12">
        <f t="shared" si="7"/>
        <v>9.8000000000000007</v>
      </c>
      <c r="AM12">
        <f t="shared" si="8"/>
        <v>0</v>
      </c>
      <c r="AO12">
        <f>SUM($AK$6:AK12)</f>
        <v>1.5000000000000036</v>
      </c>
      <c r="AP12">
        <f>SUM($AL$6:AL12)</f>
        <v>10.700000000000003</v>
      </c>
    </row>
    <row r="13" spans="1:68" x14ac:dyDescent="0.25">
      <c r="A13" s="9">
        <v>646985</v>
      </c>
      <c r="B13" s="9">
        <v>31114428</v>
      </c>
      <c r="C13" s="9" t="s">
        <v>65</v>
      </c>
      <c r="D13" s="9" t="s">
        <v>71</v>
      </c>
      <c r="E13" s="10">
        <v>44541.625</v>
      </c>
      <c r="F13" s="9" t="s">
        <v>75</v>
      </c>
      <c r="G13" s="9" t="s">
        <v>76</v>
      </c>
      <c r="H13" s="9">
        <v>2.7</v>
      </c>
      <c r="I13" s="9">
        <v>1408</v>
      </c>
      <c r="J13" s="9">
        <v>2.96</v>
      </c>
      <c r="K13" s="9">
        <v>1454</v>
      </c>
      <c r="L13">
        <f t="shared" si="0"/>
        <v>46</v>
      </c>
      <c r="M13" s="11" t="s">
        <v>69</v>
      </c>
      <c r="N13" s="11" t="s">
        <v>63</v>
      </c>
      <c r="O13" s="12">
        <f t="shared" si="9"/>
        <v>-10</v>
      </c>
      <c r="P13" s="11">
        <v>0</v>
      </c>
      <c r="Q13" s="11">
        <f t="shared" si="1"/>
        <v>-19.600000000000001</v>
      </c>
      <c r="R13" s="11">
        <v>0</v>
      </c>
      <c r="S13" s="11">
        <f t="shared" si="10"/>
        <v>-1.9600000000000002</v>
      </c>
      <c r="T13" s="11">
        <f>SUM($S$6:S13)</f>
        <v>-1.8100000000000003</v>
      </c>
      <c r="U13" s="9">
        <v>1</v>
      </c>
      <c r="V13">
        <f t="shared" si="2"/>
        <v>9.8000000000000007</v>
      </c>
      <c r="W13" s="9">
        <v>1</v>
      </c>
      <c r="X13">
        <f t="shared" si="3"/>
        <v>19.600000000000001</v>
      </c>
      <c r="AB13">
        <f>SUM($Q$6:Q13)</f>
        <v>-18.099999999999998</v>
      </c>
      <c r="AF13">
        <v>0</v>
      </c>
      <c r="AG13">
        <v>0</v>
      </c>
      <c r="AH13">
        <v>1</v>
      </c>
      <c r="AI13">
        <f t="shared" si="4"/>
        <v>-10</v>
      </c>
      <c r="AJ13" s="11">
        <f t="shared" si="5"/>
        <v>0</v>
      </c>
      <c r="AK13" s="11">
        <f t="shared" si="6"/>
        <v>-19.600000000000001</v>
      </c>
      <c r="AL13">
        <f t="shared" si="7"/>
        <v>0</v>
      </c>
      <c r="AM13">
        <f t="shared" si="8"/>
        <v>0</v>
      </c>
      <c r="AO13">
        <f>SUM($AK$6:AK13)</f>
        <v>-18.099999999999998</v>
      </c>
      <c r="AP13">
        <f>SUM($AL$6:AL13)</f>
        <v>10.700000000000003</v>
      </c>
    </row>
    <row r="14" spans="1:68" x14ac:dyDescent="0.25">
      <c r="A14" s="9">
        <v>646643</v>
      </c>
      <c r="B14" s="9">
        <v>31101888</v>
      </c>
      <c r="C14" s="9" t="s">
        <v>65</v>
      </c>
      <c r="D14" s="9" t="s">
        <v>77</v>
      </c>
      <c r="E14" s="10">
        <v>44541.625</v>
      </c>
      <c r="F14" s="9" t="s">
        <v>78</v>
      </c>
      <c r="G14" s="9" t="s">
        <v>79</v>
      </c>
      <c r="H14" s="9">
        <v>2.58</v>
      </c>
      <c r="I14" s="9">
        <v>1400</v>
      </c>
      <c r="J14" s="9">
        <v>3.15</v>
      </c>
      <c r="K14" s="9">
        <v>1455</v>
      </c>
      <c r="L14">
        <f t="shared" si="0"/>
        <v>55</v>
      </c>
      <c r="M14" s="11" t="s">
        <v>49</v>
      </c>
      <c r="N14" s="11" t="s">
        <v>74</v>
      </c>
      <c r="O14" s="12">
        <f t="shared" si="9"/>
        <v>-10</v>
      </c>
      <c r="P14" s="11">
        <v>0</v>
      </c>
      <c r="Q14" s="11">
        <f t="shared" si="1"/>
        <v>9.8000000000000007</v>
      </c>
      <c r="R14" s="11">
        <v>1</v>
      </c>
      <c r="S14" s="11">
        <f t="shared" si="10"/>
        <v>0.98</v>
      </c>
      <c r="T14" s="11">
        <f>SUM($S$6:S14)</f>
        <v>-0.83000000000000029</v>
      </c>
      <c r="U14" s="9">
        <v>1</v>
      </c>
      <c r="V14">
        <f t="shared" si="2"/>
        <v>9.8000000000000007</v>
      </c>
      <c r="W14" s="9">
        <v>0</v>
      </c>
      <c r="X14">
        <f t="shared" si="3"/>
        <v>-10</v>
      </c>
      <c r="AB14">
        <f>SUM($Q$6:Q14)</f>
        <v>-8.2999999999999972</v>
      </c>
      <c r="AF14">
        <v>0</v>
      </c>
      <c r="AG14">
        <v>1</v>
      </c>
      <c r="AH14">
        <v>0</v>
      </c>
      <c r="AI14">
        <f t="shared" si="4"/>
        <v>-10</v>
      </c>
      <c r="AJ14" s="11">
        <f t="shared" si="5"/>
        <v>0</v>
      </c>
      <c r="AK14" s="11">
        <f t="shared" si="6"/>
        <v>9.8000000000000007</v>
      </c>
      <c r="AL14">
        <f t="shared" si="7"/>
        <v>0</v>
      </c>
      <c r="AM14">
        <f t="shared" si="8"/>
        <v>0</v>
      </c>
      <c r="AO14">
        <f>SUM($AK$6:AK14)</f>
        <v>-8.2999999999999972</v>
      </c>
      <c r="AP14">
        <f>SUM($AL$6:AL14)</f>
        <v>10.700000000000003</v>
      </c>
    </row>
    <row r="15" spans="1:68" x14ac:dyDescent="0.25">
      <c r="A15" s="9">
        <v>647130</v>
      </c>
      <c r="B15" s="9">
        <v>31114430</v>
      </c>
      <c r="C15" s="9" t="s">
        <v>65</v>
      </c>
      <c r="D15" s="9" t="s">
        <v>71</v>
      </c>
      <c r="E15" s="10">
        <v>44541.625</v>
      </c>
      <c r="F15" s="9" t="s">
        <v>80</v>
      </c>
      <c r="G15" s="9" t="s">
        <v>81</v>
      </c>
      <c r="H15" s="9">
        <v>2.52</v>
      </c>
      <c r="I15" s="9">
        <v>1400</v>
      </c>
      <c r="J15" s="9">
        <v>3.25</v>
      </c>
      <c r="K15" s="9">
        <v>1448</v>
      </c>
      <c r="L15">
        <f t="shared" si="0"/>
        <v>48</v>
      </c>
      <c r="M15" s="11" t="s">
        <v>70</v>
      </c>
      <c r="N15" s="11" t="s">
        <v>70</v>
      </c>
      <c r="O15" s="12">
        <f t="shared" si="9"/>
        <v>14.895999999999999</v>
      </c>
      <c r="P15" s="11">
        <v>1</v>
      </c>
      <c r="Q15" s="11">
        <f t="shared" si="1"/>
        <v>9.8000000000000007</v>
      </c>
      <c r="R15" s="11">
        <v>1</v>
      </c>
      <c r="S15" s="11">
        <f t="shared" si="10"/>
        <v>0.98</v>
      </c>
      <c r="T15" s="11">
        <f>SUM($S$6:S15)</f>
        <v>0.14999999999999969</v>
      </c>
      <c r="U15" s="9">
        <v>0</v>
      </c>
      <c r="V15">
        <f t="shared" si="2"/>
        <v>-15.2</v>
      </c>
      <c r="W15" s="9">
        <v>0</v>
      </c>
      <c r="X15">
        <f t="shared" si="3"/>
        <v>-10</v>
      </c>
      <c r="AB15">
        <f>SUM($Q$6:Q15)</f>
        <v>1.5000000000000036</v>
      </c>
      <c r="AF15">
        <v>1</v>
      </c>
      <c r="AG15">
        <v>0</v>
      </c>
      <c r="AH15">
        <v>0</v>
      </c>
      <c r="AI15">
        <f t="shared" si="4"/>
        <v>15.2</v>
      </c>
      <c r="AJ15" s="11">
        <f t="shared" si="5"/>
        <v>0</v>
      </c>
      <c r="AK15" s="11">
        <f t="shared" si="6"/>
        <v>9.8000000000000007</v>
      </c>
      <c r="AL15">
        <f t="shared" si="7"/>
        <v>0</v>
      </c>
      <c r="AM15">
        <f t="shared" si="8"/>
        <v>0</v>
      </c>
      <c r="AO15">
        <f>SUM($AK$6:AK15)</f>
        <v>1.5000000000000036</v>
      </c>
      <c r="AP15">
        <f>SUM($AL$6:AL15)</f>
        <v>10.700000000000003</v>
      </c>
    </row>
    <row r="16" spans="1:68" x14ac:dyDescent="0.25">
      <c r="A16" s="9">
        <v>647080</v>
      </c>
      <c r="B16" s="9">
        <v>31114337</v>
      </c>
      <c r="C16" s="9" t="s">
        <v>65</v>
      </c>
      <c r="D16" s="9" t="s">
        <v>82</v>
      </c>
      <c r="E16" s="10">
        <v>44541.625</v>
      </c>
      <c r="F16" s="9" t="s">
        <v>83</v>
      </c>
      <c r="G16" s="9" t="s">
        <v>84</v>
      </c>
      <c r="H16" s="9">
        <v>2.52</v>
      </c>
      <c r="I16" s="9">
        <v>1496</v>
      </c>
      <c r="J16" s="9">
        <v>3.2</v>
      </c>
      <c r="K16" s="9">
        <v>1560</v>
      </c>
      <c r="L16">
        <f t="shared" si="0"/>
        <v>64</v>
      </c>
      <c r="M16" s="11" t="s">
        <v>44</v>
      </c>
      <c r="N16" s="11" t="s">
        <v>63</v>
      </c>
      <c r="O16" s="12">
        <f t="shared" si="9"/>
        <v>-10</v>
      </c>
      <c r="P16" s="11">
        <v>0</v>
      </c>
      <c r="Q16" s="11">
        <f t="shared" si="1"/>
        <v>-22</v>
      </c>
      <c r="R16" s="11">
        <v>0</v>
      </c>
      <c r="S16" s="11">
        <f t="shared" si="10"/>
        <v>-2.2000000000000002</v>
      </c>
      <c r="T16" s="11">
        <f>SUM($S$6:S16)</f>
        <v>-2.0500000000000007</v>
      </c>
      <c r="U16" s="9">
        <v>1</v>
      </c>
      <c r="V16">
        <f t="shared" si="2"/>
        <v>9.8000000000000007</v>
      </c>
      <c r="W16" s="9">
        <v>1</v>
      </c>
      <c r="X16">
        <f t="shared" si="3"/>
        <v>22</v>
      </c>
      <c r="AB16">
        <f>SUM($Q$6:Q16)</f>
        <v>-20.499999999999996</v>
      </c>
      <c r="AF16">
        <v>0</v>
      </c>
      <c r="AG16">
        <v>0</v>
      </c>
      <c r="AH16">
        <v>1</v>
      </c>
      <c r="AI16">
        <f t="shared" si="4"/>
        <v>-10</v>
      </c>
      <c r="AJ16" s="11">
        <f t="shared" si="5"/>
        <v>0</v>
      </c>
      <c r="AK16" s="11">
        <f t="shared" si="6"/>
        <v>-22</v>
      </c>
      <c r="AL16">
        <f t="shared" si="7"/>
        <v>0</v>
      </c>
      <c r="AM16">
        <f t="shared" si="8"/>
        <v>0</v>
      </c>
      <c r="AO16">
        <f>SUM($AK$6:AK16)</f>
        <v>-20.499999999999996</v>
      </c>
      <c r="AP16">
        <f>SUM($AL$6:AL16)</f>
        <v>10.700000000000003</v>
      </c>
    </row>
    <row r="17" spans="1:42" x14ac:dyDescent="0.25">
      <c r="A17" s="9">
        <v>646645</v>
      </c>
      <c r="B17" s="9">
        <v>31101881</v>
      </c>
      <c r="C17" s="9" t="s">
        <v>65</v>
      </c>
      <c r="D17" s="9" t="s">
        <v>77</v>
      </c>
      <c r="E17" s="10">
        <v>44541.625</v>
      </c>
      <c r="F17" s="9" t="s">
        <v>85</v>
      </c>
      <c r="G17" s="9" t="s">
        <v>86</v>
      </c>
      <c r="H17" s="9">
        <v>2.42</v>
      </c>
      <c r="I17" s="9">
        <v>1408</v>
      </c>
      <c r="J17" s="9">
        <v>3.5</v>
      </c>
      <c r="K17" s="9">
        <v>1470</v>
      </c>
      <c r="L17">
        <f t="shared" si="0"/>
        <v>62</v>
      </c>
      <c r="M17" s="11" t="s">
        <v>43</v>
      </c>
      <c r="N17" s="11" t="s">
        <v>44</v>
      </c>
      <c r="O17" s="12">
        <f t="shared" si="9"/>
        <v>13.915999999999999</v>
      </c>
      <c r="P17" s="11">
        <v>1</v>
      </c>
      <c r="Q17" s="11">
        <f t="shared" si="1"/>
        <v>9.8000000000000007</v>
      </c>
      <c r="R17" s="11">
        <v>1</v>
      </c>
      <c r="S17" s="11">
        <f t="shared" si="10"/>
        <v>0.98</v>
      </c>
      <c r="T17" s="11">
        <f>SUM($S$6:S17)</f>
        <v>-1.0700000000000007</v>
      </c>
      <c r="U17" s="9">
        <v>0</v>
      </c>
      <c r="V17">
        <f t="shared" si="2"/>
        <v>-14.2</v>
      </c>
      <c r="W17" s="9">
        <v>0</v>
      </c>
      <c r="X17">
        <f t="shared" si="3"/>
        <v>-10</v>
      </c>
      <c r="AB17">
        <f>SUM($Q$6:Q17)</f>
        <v>-10.699999999999996</v>
      </c>
      <c r="AF17">
        <v>1</v>
      </c>
      <c r="AG17">
        <v>0</v>
      </c>
      <c r="AH17">
        <v>0</v>
      </c>
      <c r="AI17">
        <f t="shared" si="4"/>
        <v>14.2</v>
      </c>
      <c r="AJ17" s="11">
        <f t="shared" si="5"/>
        <v>0</v>
      </c>
      <c r="AK17" s="11">
        <f t="shared" si="6"/>
        <v>9.8000000000000007</v>
      </c>
      <c r="AL17">
        <f t="shared" si="7"/>
        <v>0</v>
      </c>
      <c r="AM17">
        <f t="shared" si="8"/>
        <v>0</v>
      </c>
      <c r="AO17">
        <f>SUM($AK$6:AK17)</f>
        <v>-10.699999999999996</v>
      </c>
      <c r="AP17">
        <f>SUM($AL$6:AL17)</f>
        <v>10.700000000000003</v>
      </c>
    </row>
    <row r="18" spans="1:42" x14ac:dyDescent="0.25">
      <c r="A18" s="9">
        <v>646657</v>
      </c>
      <c r="B18" s="9">
        <v>31106277</v>
      </c>
      <c r="C18" s="9" t="s">
        <v>87</v>
      </c>
      <c r="D18" s="9" t="s">
        <v>88</v>
      </c>
      <c r="E18" s="10">
        <v>44541.645833333336</v>
      </c>
      <c r="F18" s="9" t="s">
        <v>89</v>
      </c>
      <c r="G18" s="9" t="s">
        <v>90</v>
      </c>
      <c r="H18" s="9">
        <v>2.7</v>
      </c>
      <c r="I18" s="9">
        <v>1470</v>
      </c>
      <c r="J18" s="9">
        <v>3.05</v>
      </c>
      <c r="K18" s="9">
        <v>1518</v>
      </c>
      <c r="L18">
        <f t="shared" si="0"/>
        <v>48</v>
      </c>
      <c r="M18" s="11" t="s">
        <v>70</v>
      </c>
      <c r="N18" s="11" t="s">
        <v>91</v>
      </c>
      <c r="O18" s="12">
        <f t="shared" si="9"/>
        <v>16.66</v>
      </c>
      <c r="P18" s="11">
        <v>1</v>
      </c>
      <c r="Q18" s="11">
        <f t="shared" si="1"/>
        <v>9.8000000000000007</v>
      </c>
      <c r="R18" s="11">
        <v>1</v>
      </c>
      <c r="S18" s="11">
        <f t="shared" si="10"/>
        <v>0.98</v>
      </c>
      <c r="T18" s="11">
        <f>SUM($S$6:S18)</f>
        <v>-9.0000000000000746E-2</v>
      </c>
      <c r="U18" s="9">
        <v>0</v>
      </c>
      <c r="V18">
        <f t="shared" si="2"/>
        <v>-17</v>
      </c>
      <c r="W18" s="9">
        <v>0</v>
      </c>
      <c r="X18">
        <f t="shared" si="3"/>
        <v>-10</v>
      </c>
      <c r="AB18">
        <f>SUM($Q$6:Q18)</f>
        <v>-0.89999999999999503</v>
      </c>
      <c r="AF18">
        <v>1</v>
      </c>
      <c r="AG18">
        <v>0</v>
      </c>
      <c r="AH18">
        <v>0</v>
      </c>
      <c r="AI18">
        <f t="shared" si="4"/>
        <v>17</v>
      </c>
      <c r="AJ18" s="11">
        <f t="shared" si="5"/>
        <v>0</v>
      </c>
      <c r="AK18" s="11">
        <f t="shared" si="6"/>
        <v>9.8000000000000007</v>
      </c>
      <c r="AL18">
        <f t="shared" si="7"/>
        <v>0</v>
      </c>
      <c r="AM18">
        <f t="shared" si="8"/>
        <v>0</v>
      </c>
      <c r="AO18">
        <f>SUM($AK$6:AK18)</f>
        <v>-0.89999999999999503</v>
      </c>
      <c r="AP18">
        <f>SUM($AL$6:AL18)</f>
        <v>10.700000000000003</v>
      </c>
    </row>
    <row r="19" spans="1:42" x14ac:dyDescent="0.25">
      <c r="A19" s="9">
        <v>646605</v>
      </c>
      <c r="B19" s="9">
        <v>31107308</v>
      </c>
      <c r="C19" s="9" t="s">
        <v>92</v>
      </c>
      <c r="D19" s="9" t="s">
        <v>93</v>
      </c>
      <c r="E19" s="10">
        <v>44541.666666666664</v>
      </c>
      <c r="F19" s="9" t="s">
        <v>94</v>
      </c>
      <c r="G19" s="9" t="s">
        <v>95</v>
      </c>
      <c r="H19" s="9">
        <v>2.16</v>
      </c>
      <c r="I19" s="9">
        <v>1547</v>
      </c>
      <c r="J19" s="9">
        <v>3.8</v>
      </c>
      <c r="K19" s="9">
        <v>1603</v>
      </c>
      <c r="L19">
        <f t="shared" si="0"/>
        <v>56</v>
      </c>
      <c r="M19" s="11" t="s">
        <v>54</v>
      </c>
      <c r="N19" s="11" t="s">
        <v>96</v>
      </c>
      <c r="O19" s="12">
        <f t="shared" si="9"/>
        <v>-10</v>
      </c>
      <c r="P19" s="11">
        <v>0</v>
      </c>
      <c r="Q19" s="11">
        <f t="shared" si="1"/>
        <v>-28</v>
      </c>
      <c r="R19" s="11">
        <v>0</v>
      </c>
      <c r="S19" s="11">
        <f t="shared" si="10"/>
        <v>-2.8</v>
      </c>
      <c r="T19" s="11">
        <f>SUM($S$6:S19)</f>
        <v>-2.8900000000000006</v>
      </c>
      <c r="U19" s="9">
        <v>1</v>
      </c>
      <c r="V19">
        <f t="shared" si="2"/>
        <v>9.8000000000000007</v>
      </c>
      <c r="W19" s="9">
        <v>1</v>
      </c>
      <c r="X19">
        <f t="shared" si="3"/>
        <v>28</v>
      </c>
      <c r="AB19">
        <f>SUM($Q$6:Q19)</f>
        <v>-28.899999999999995</v>
      </c>
      <c r="AF19">
        <v>0</v>
      </c>
      <c r="AG19">
        <v>0</v>
      </c>
      <c r="AH19">
        <v>1</v>
      </c>
      <c r="AI19">
        <f t="shared" si="4"/>
        <v>-10</v>
      </c>
      <c r="AJ19" s="11">
        <f t="shared" si="5"/>
        <v>-10</v>
      </c>
      <c r="AK19" s="11">
        <f t="shared" si="6"/>
        <v>-28</v>
      </c>
      <c r="AL19">
        <f t="shared" si="7"/>
        <v>-28</v>
      </c>
      <c r="AM19">
        <f t="shared" si="8"/>
        <v>-10</v>
      </c>
      <c r="AO19">
        <f>SUM($AK$6:AK19)</f>
        <v>-28.899999999999995</v>
      </c>
      <c r="AP19">
        <f>SUM($AL$6:AL19)</f>
        <v>-17.299999999999997</v>
      </c>
    </row>
    <row r="20" spans="1:42" x14ac:dyDescent="0.25">
      <c r="A20" s="9">
        <v>646622</v>
      </c>
      <c r="B20" s="9">
        <v>31109681</v>
      </c>
      <c r="C20" s="9" t="s">
        <v>92</v>
      </c>
      <c r="D20" s="9" t="s">
        <v>97</v>
      </c>
      <c r="E20" s="10">
        <v>44541.75</v>
      </c>
      <c r="F20" s="9" t="s">
        <v>98</v>
      </c>
      <c r="G20" s="9" t="s">
        <v>99</v>
      </c>
      <c r="H20" s="9">
        <v>2.46</v>
      </c>
      <c r="I20" s="9">
        <v>1445</v>
      </c>
      <c r="J20" s="9">
        <v>3.8</v>
      </c>
      <c r="K20" s="9">
        <v>1481</v>
      </c>
      <c r="L20">
        <f t="shared" si="0"/>
        <v>36</v>
      </c>
      <c r="M20" s="11" t="s">
        <v>49</v>
      </c>
      <c r="N20" s="11" t="s">
        <v>91</v>
      </c>
      <c r="O20" s="12">
        <f t="shared" si="9"/>
        <v>14.308000000000002</v>
      </c>
      <c r="P20" s="11">
        <v>1</v>
      </c>
      <c r="Q20" s="11">
        <f t="shared" si="1"/>
        <v>9.8000000000000007</v>
      </c>
      <c r="R20" s="11">
        <v>1</v>
      </c>
      <c r="S20" s="11">
        <f t="shared" si="10"/>
        <v>0.98</v>
      </c>
      <c r="T20" s="11">
        <f>SUM($S$6:S20)</f>
        <v>-1.9100000000000006</v>
      </c>
      <c r="U20" s="9">
        <v>0</v>
      </c>
      <c r="V20">
        <f t="shared" si="2"/>
        <v>-14.600000000000001</v>
      </c>
      <c r="W20" s="9">
        <v>0</v>
      </c>
      <c r="X20">
        <f t="shared" si="3"/>
        <v>-10</v>
      </c>
      <c r="AB20">
        <f>SUM($Q$6:Q20)</f>
        <v>-19.099999999999994</v>
      </c>
      <c r="AF20">
        <v>1</v>
      </c>
      <c r="AG20">
        <v>0</v>
      </c>
      <c r="AH20">
        <v>0</v>
      </c>
      <c r="AI20">
        <f t="shared" si="4"/>
        <v>14.600000000000001</v>
      </c>
      <c r="AJ20" s="11">
        <f t="shared" si="5"/>
        <v>0</v>
      </c>
      <c r="AK20" s="11">
        <f t="shared" si="6"/>
        <v>9.8000000000000007</v>
      </c>
      <c r="AL20">
        <f t="shared" si="7"/>
        <v>9.8000000000000007</v>
      </c>
      <c r="AM20">
        <f t="shared" si="8"/>
        <v>0</v>
      </c>
      <c r="AO20">
        <f>SUM($AK$6:AK20)</f>
        <v>-19.099999999999994</v>
      </c>
      <c r="AP20">
        <f>SUM($AL$6:AL20)</f>
        <v>-7.4999999999999964</v>
      </c>
    </row>
    <row r="21" spans="1:42" x14ac:dyDescent="0.25">
      <c r="A21" s="9">
        <v>646484</v>
      </c>
      <c r="B21" s="9">
        <v>31105865</v>
      </c>
      <c r="C21" s="9" t="s">
        <v>100</v>
      </c>
      <c r="D21" s="9" t="s">
        <v>101</v>
      </c>
      <c r="E21" s="10">
        <v>44541.8125</v>
      </c>
      <c r="F21" s="9" t="s">
        <v>102</v>
      </c>
      <c r="G21" s="9" t="s">
        <v>103</v>
      </c>
      <c r="H21" s="9">
        <v>2.56</v>
      </c>
      <c r="I21" s="9">
        <v>1502</v>
      </c>
      <c r="J21" s="9">
        <v>3.05</v>
      </c>
      <c r="K21" s="9">
        <v>1583</v>
      </c>
      <c r="L21">
        <f t="shared" si="0"/>
        <v>81</v>
      </c>
      <c r="M21" s="11" t="s">
        <v>54</v>
      </c>
      <c r="N21" s="11" t="s">
        <v>69</v>
      </c>
      <c r="O21" s="12">
        <f t="shared" si="9"/>
        <v>-10</v>
      </c>
      <c r="P21" s="11">
        <v>0</v>
      </c>
      <c r="Q21" s="11">
        <f t="shared" si="1"/>
        <v>9.8000000000000007</v>
      </c>
      <c r="R21" s="11">
        <v>1</v>
      </c>
      <c r="S21" s="11">
        <f t="shared" si="10"/>
        <v>0.98</v>
      </c>
      <c r="T21" s="11">
        <f>SUM($S$6:S21)</f>
        <v>-0.9300000000000006</v>
      </c>
      <c r="U21" s="9">
        <v>1</v>
      </c>
      <c r="V21">
        <f t="shared" si="2"/>
        <v>9.8000000000000007</v>
      </c>
      <c r="W21" s="9">
        <v>0</v>
      </c>
      <c r="X21">
        <f t="shared" si="3"/>
        <v>-10</v>
      </c>
      <c r="AB21">
        <f>SUM($Q$6:Q21)</f>
        <v>-9.2999999999999936</v>
      </c>
      <c r="AF21">
        <v>0</v>
      </c>
      <c r="AG21">
        <v>1</v>
      </c>
      <c r="AH21">
        <v>0</v>
      </c>
      <c r="AI21">
        <f t="shared" si="4"/>
        <v>-10</v>
      </c>
      <c r="AJ21" s="11">
        <f t="shared" si="5"/>
        <v>0</v>
      </c>
      <c r="AK21" s="11">
        <f t="shared" si="6"/>
        <v>9.8000000000000007</v>
      </c>
      <c r="AL21">
        <f t="shared" si="7"/>
        <v>0</v>
      </c>
      <c r="AM21">
        <f t="shared" si="8"/>
        <v>0</v>
      </c>
      <c r="AO21">
        <f>SUM($AK$6:AK21)</f>
        <v>-9.2999999999999936</v>
      </c>
      <c r="AP21">
        <f>SUM($AL$6:AL21)</f>
        <v>-7.4999999999999964</v>
      </c>
    </row>
    <row r="22" spans="1:42" x14ac:dyDescent="0.25">
      <c r="A22" s="9">
        <v>646727</v>
      </c>
      <c r="B22" s="9">
        <v>31100800</v>
      </c>
      <c r="C22" s="9" t="s">
        <v>104</v>
      </c>
      <c r="D22" s="9" t="s">
        <v>105</v>
      </c>
      <c r="E22" s="10">
        <v>44541.833333333336</v>
      </c>
      <c r="F22" s="9" t="s">
        <v>106</v>
      </c>
      <c r="G22" s="9" t="s">
        <v>107</v>
      </c>
      <c r="H22" s="9">
        <v>2.5</v>
      </c>
      <c r="I22" s="9">
        <v>1584</v>
      </c>
      <c r="J22" s="9">
        <v>3.45</v>
      </c>
      <c r="K22" s="9">
        <v>1729</v>
      </c>
      <c r="L22">
        <f t="shared" si="0"/>
        <v>145</v>
      </c>
      <c r="M22" s="11" t="s">
        <v>54</v>
      </c>
      <c r="N22" s="11" t="s">
        <v>54</v>
      </c>
      <c r="O22" s="12">
        <f t="shared" si="9"/>
        <v>-10</v>
      </c>
      <c r="P22" s="11">
        <v>0</v>
      </c>
      <c r="Q22" s="11">
        <f t="shared" si="1"/>
        <v>-24.5</v>
      </c>
      <c r="R22" s="11">
        <v>0</v>
      </c>
      <c r="S22" s="11">
        <f t="shared" si="10"/>
        <v>-2.4500000000000002</v>
      </c>
      <c r="T22" s="11">
        <f>SUM($S$6:S22)</f>
        <v>-3.3800000000000008</v>
      </c>
      <c r="U22" s="9">
        <v>1</v>
      </c>
      <c r="V22">
        <f t="shared" si="2"/>
        <v>9.8000000000000007</v>
      </c>
      <c r="W22" s="9">
        <v>1</v>
      </c>
      <c r="X22">
        <f t="shared" si="3"/>
        <v>24.5</v>
      </c>
      <c r="AB22">
        <f>SUM($Q$6:Q22)</f>
        <v>-33.799999999999997</v>
      </c>
      <c r="AF22">
        <v>0</v>
      </c>
      <c r="AG22">
        <v>0</v>
      </c>
      <c r="AH22">
        <v>1</v>
      </c>
      <c r="AI22">
        <f t="shared" si="4"/>
        <v>-10</v>
      </c>
      <c r="AJ22" s="11">
        <f t="shared" si="5"/>
        <v>0</v>
      </c>
      <c r="AK22" s="11">
        <f t="shared" si="6"/>
        <v>-24.5</v>
      </c>
      <c r="AL22">
        <f t="shared" si="7"/>
        <v>0</v>
      </c>
      <c r="AM22">
        <f t="shared" si="8"/>
        <v>0</v>
      </c>
      <c r="AO22">
        <f>SUM($AK$6:AK22)</f>
        <v>-33.799999999999997</v>
      </c>
      <c r="AP22">
        <f>SUM($AL$6:AL22)</f>
        <v>-7.4999999999999964</v>
      </c>
    </row>
    <row r="23" spans="1:42" x14ac:dyDescent="0.25">
      <c r="A23" s="11">
        <v>646947</v>
      </c>
      <c r="B23" s="11">
        <v>31106621</v>
      </c>
      <c r="C23" s="11" t="s">
        <v>108</v>
      </c>
      <c r="D23" s="11" t="s">
        <v>109</v>
      </c>
      <c r="E23" s="13">
        <v>44542.479166666664</v>
      </c>
      <c r="F23" s="11" t="s">
        <v>110</v>
      </c>
      <c r="G23" s="11" t="s">
        <v>111</v>
      </c>
      <c r="H23" s="11">
        <v>2.36</v>
      </c>
      <c r="I23" s="11">
        <v>1539</v>
      </c>
      <c r="J23" s="11">
        <v>3.7</v>
      </c>
      <c r="K23" s="11">
        <v>1555</v>
      </c>
      <c r="L23">
        <f t="shared" si="0"/>
        <v>16</v>
      </c>
      <c r="M23" s="11" t="s">
        <v>44</v>
      </c>
      <c r="N23" s="11" t="s">
        <v>70</v>
      </c>
      <c r="O23" s="12">
        <f t="shared" si="9"/>
        <v>13.327999999999998</v>
      </c>
      <c r="P23" s="11">
        <v>1</v>
      </c>
      <c r="Q23" s="11">
        <f t="shared" si="1"/>
        <v>9.8000000000000007</v>
      </c>
      <c r="R23" s="11">
        <v>1</v>
      </c>
      <c r="S23" s="11">
        <f t="shared" si="10"/>
        <v>0.98</v>
      </c>
      <c r="T23" s="11">
        <f>SUM($S$6:S23)</f>
        <v>-2.4000000000000008</v>
      </c>
      <c r="U23" s="9">
        <v>0</v>
      </c>
      <c r="V23">
        <f t="shared" si="2"/>
        <v>-13.599999999999998</v>
      </c>
      <c r="W23" s="9">
        <v>0</v>
      </c>
      <c r="X23">
        <f t="shared" si="3"/>
        <v>-10</v>
      </c>
      <c r="AB23">
        <f>SUM($Q$6:Q23)</f>
        <v>-23.999999999999996</v>
      </c>
      <c r="AF23">
        <v>1</v>
      </c>
      <c r="AG23">
        <v>0</v>
      </c>
      <c r="AH23">
        <v>0</v>
      </c>
      <c r="AI23">
        <f t="shared" si="4"/>
        <v>13.599999999999998</v>
      </c>
      <c r="AJ23" s="11">
        <f t="shared" si="5"/>
        <v>13.599999999999998</v>
      </c>
      <c r="AK23" s="11">
        <f t="shared" si="6"/>
        <v>9.8000000000000007</v>
      </c>
      <c r="AL23">
        <f t="shared" si="7"/>
        <v>9.8000000000000007</v>
      </c>
      <c r="AM23">
        <f t="shared" si="8"/>
        <v>13.599999999999998</v>
      </c>
      <c r="AO23">
        <f>SUM($AK$6:AK23)</f>
        <v>-23.999999999999996</v>
      </c>
      <c r="AP23">
        <f>SUM($AL$6:AL23)</f>
        <v>2.3000000000000043</v>
      </c>
    </row>
    <row r="24" spans="1:42" x14ac:dyDescent="0.25">
      <c r="A24" s="11">
        <v>646932</v>
      </c>
      <c r="B24" s="11">
        <v>31112623</v>
      </c>
      <c r="C24" s="11" t="s">
        <v>108</v>
      </c>
      <c r="D24" s="11" t="s">
        <v>112</v>
      </c>
      <c r="E24" s="13">
        <v>44542.541666666664</v>
      </c>
      <c r="F24" s="11" t="s">
        <v>113</v>
      </c>
      <c r="G24" s="11" t="s">
        <v>114</v>
      </c>
      <c r="H24" s="11">
        <v>2.1800000000000002</v>
      </c>
      <c r="I24" s="11">
        <v>1428</v>
      </c>
      <c r="J24" s="11">
        <v>4.0999999999999996</v>
      </c>
      <c r="K24" s="11">
        <v>1455</v>
      </c>
      <c r="L24">
        <f t="shared" si="0"/>
        <v>27</v>
      </c>
      <c r="M24" s="11" t="s">
        <v>44</v>
      </c>
      <c r="N24" s="11" t="s">
        <v>69</v>
      </c>
      <c r="O24" s="12">
        <f t="shared" si="9"/>
        <v>-10</v>
      </c>
      <c r="P24" s="11">
        <v>0</v>
      </c>
      <c r="Q24" s="11">
        <f t="shared" si="1"/>
        <v>9.8000000000000007</v>
      </c>
      <c r="R24" s="11">
        <v>1</v>
      </c>
      <c r="S24" s="11">
        <f t="shared" si="10"/>
        <v>0.98</v>
      </c>
      <c r="T24" s="11">
        <f>SUM($S$6:S24)</f>
        <v>-1.4200000000000008</v>
      </c>
      <c r="U24" s="9">
        <v>1</v>
      </c>
      <c r="V24">
        <f t="shared" si="2"/>
        <v>9.8000000000000007</v>
      </c>
      <c r="W24" s="9">
        <v>0</v>
      </c>
      <c r="X24">
        <f t="shared" si="3"/>
        <v>-10</v>
      </c>
      <c r="AB24">
        <f>SUM($Q$6:Q24)</f>
        <v>-14.199999999999996</v>
      </c>
      <c r="AF24">
        <v>0</v>
      </c>
      <c r="AG24">
        <v>1</v>
      </c>
      <c r="AH24">
        <v>0</v>
      </c>
      <c r="AI24">
        <f t="shared" si="4"/>
        <v>-10</v>
      </c>
      <c r="AJ24" s="11">
        <f t="shared" si="5"/>
        <v>-10</v>
      </c>
      <c r="AK24" s="11">
        <f t="shared" si="6"/>
        <v>9.8000000000000007</v>
      </c>
      <c r="AL24">
        <f t="shared" si="7"/>
        <v>9.8000000000000007</v>
      </c>
      <c r="AM24">
        <f t="shared" si="8"/>
        <v>-10</v>
      </c>
      <c r="AO24">
        <f>SUM($AK$6:AK24)</f>
        <v>-14.199999999999996</v>
      </c>
      <c r="AP24">
        <f>SUM($AL$6:AL24)</f>
        <v>12.100000000000005</v>
      </c>
    </row>
    <row r="25" spans="1:42" x14ac:dyDescent="0.25">
      <c r="A25" s="11">
        <v>646766</v>
      </c>
      <c r="B25" s="11">
        <v>31105910</v>
      </c>
      <c r="C25" s="11" t="s">
        <v>100</v>
      </c>
      <c r="D25" s="11" t="s">
        <v>101</v>
      </c>
      <c r="E25" s="13">
        <v>44542.645833333336</v>
      </c>
      <c r="F25" s="11" t="s">
        <v>115</v>
      </c>
      <c r="G25" s="11" t="s">
        <v>116</v>
      </c>
      <c r="H25" s="11">
        <v>2.54</v>
      </c>
      <c r="I25" s="11">
        <v>1539</v>
      </c>
      <c r="J25" s="11">
        <v>2.8</v>
      </c>
      <c r="K25" s="11">
        <v>1664</v>
      </c>
      <c r="L25">
        <f t="shared" si="0"/>
        <v>125</v>
      </c>
      <c r="M25" s="11" t="s">
        <v>69</v>
      </c>
      <c r="N25" s="11" t="s">
        <v>74</v>
      </c>
      <c r="O25" s="12">
        <f t="shared" si="9"/>
        <v>-10</v>
      </c>
      <c r="P25" s="11">
        <v>0</v>
      </c>
      <c r="Q25" s="11">
        <f t="shared" si="1"/>
        <v>9.8000000000000007</v>
      </c>
      <c r="R25" s="11">
        <v>1</v>
      </c>
      <c r="S25" s="11">
        <f t="shared" si="10"/>
        <v>0.98</v>
      </c>
      <c r="T25" s="11">
        <f>SUM($S$6:S25)</f>
        <v>-0.44000000000000083</v>
      </c>
      <c r="U25" s="9">
        <v>1</v>
      </c>
      <c r="V25">
        <f t="shared" si="2"/>
        <v>9.8000000000000007</v>
      </c>
      <c r="W25" s="9">
        <v>0</v>
      </c>
      <c r="X25">
        <f t="shared" si="3"/>
        <v>-10</v>
      </c>
      <c r="AB25">
        <f>SUM($Q$6:Q25)</f>
        <v>-4.399999999999995</v>
      </c>
      <c r="AF25">
        <v>0</v>
      </c>
      <c r="AG25">
        <v>1</v>
      </c>
      <c r="AH25">
        <v>0</v>
      </c>
      <c r="AI25">
        <f t="shared" si="4"/>
        <v>-10</v>
      </c>
      <c r="AJ25" s="11">
        <f t="shared" si="5"/>
        <v>0</v>
      </c>
      <c r="AK25" s="11">
        <f t="shared" si="6"/>
        <v>9.8000000000000007</v>
      </c>
      <c r="AL25">
        <f t="shared" si="7"/>
        <v>0</v>
      </c>
      <c r="AM25">
        <f t="shared" si="8"/>
        <v>0</v>
      </c>
      <c r="AO25">
        <f>SUM($AK$6:AK25)</f>
        <v>-4.399999999999995</v>
      </c>
      <c r="AP25">
        <f>SUM($AL$6:AL25)</f>
        <v>12.100000000000005</v>
      </c>
    </row>
    <row r="26" spans="1:42" x14ac:dyDescent="0.25">
      <c r="A26" s="11">
        <v>646870</v>
      </c>
      <c r="B26" s="11">
        <v>31108875</v>
      </c>
      <c r="C26" s="11" t="s">
        <v>117</v>
      </c>
      <c r="D26" s="11" t="s">
        <v>118</v>
      </c>
      <c r="E26" s="13">
        <v>44542.666666666664</v>
      </c>
      <c r="F26" s="11" t="s">
        <v>119</v>
      </c>
      <c r="G26" s="11" t="s">
        <v>120</v>
      </c>
      <c r="H26" s="11">
        <v>1.61</v>
      </c>
      <c r="I26" s="11">
        <v>1495</v>
      </c>
      <c r="J26" s="11">
        <v>5.8</v>
      </c>
      <c r="K26" s="11">
        <v>1545</v>
      </c>
      <c r="L26">
        <f t="shared" si="0"/>
        <v>50</v>
      </c>
      <c r="M26" s="11" t="s">
        <v>43</v>
      </c>
      <c r="N26" s="11" t="s">
        <v>70</v>
      </c>
      <c r="O26" s="12">
        <f t="shared" si="9"/>
        <v>5.9780000000000015</v>
      </c>
      <c r="P26" s="11">
        <v>1</v>
      </c>
      <c r="Q26" s="11">
        <f t="shared" si="1"/>
        <v>9.8000000000000007</v>
      </c>
      <c r="R26" s="11">
        <v>1</v>
      </c>
      <c r="S26" s="11">
        <f t="shared" si="10"/>
        <v>0.98</v>
      </c>
      <c r="T26" s="11">
        <f>SUM($S$6:S26)</f>
        <v>0.53999999999999915</v>
      </c>
      <c r="U26" s="9">
        <v>0</v>
      </c>
      <c r="V26">
        <f t="shared" si="2"/>
        <v>-6.1000000000000014</v>
      </c>
      <c r="W26" s="9">
        <v>0</v>
      </c>
      <c r="X26">
        <f t="shared" si="3"/>
        <v>-10</v>
      </c>
      <c r="AB26">
        <f>SUM($Q$6:Q26)</f>
        <v>5.4000000000000057</v>
      </c>
      <c r="AF26">
        <v>1</v>
      </c>
      <c r="AG26">
        <v>0</v>
      </c>
      <c r="AH26">
        <v>0</v>
      </c>
      <c r="AI26">
        <f t="shared" si="4"/>
        <v>6.1000000000000014</v>
      </c>
      <c r="AJ26" s="11">
        <f t="shared" si="5"/>
        <v>6.1000000000000014</v>
      </c>
      <c r="AK26" s="11">
        <f t="shared" si="6"/>
        <v>9.8000000000000007</v>
      </c>
      <c r="AL26">
        <f t="shared" si="7"/>
        <v>9.8000000000000007</v>
      </c>
      <c r="AM26">
        <f t="shared" si="8"/>
        <v>0</v>
      </c>
      <c r="AO26">
        <f>SUM($AK$6:AK26)</f>
        <v>5.4000000000000057</v>
      </c>
      <c r="AP26">
        <f>SUM($AL$6:AL26)</f>
        <v>21.900000000000006</v>
      </c>
    </row>
    <row r="27" spans="1:42" x14ac:dyDescent="0.25">
      <c r="A27" s="11">
        <v>646877</v>
      </c>
      <c r="B27" s="11">
        <v>31108877</v>
      </c>
      <c r="C27" s="11" t="s">
        <v>117</v>
      </c>
      <c r="D27" s="11" t="s">
        <v>118</v>
      </c>
      <c r="E27" s="13">
        <v>44542.666666666664</v>
      </c>
      <c r="F27" s="11" t="s">
        <v>121</v>
      </c>
      <c r="G27" s="11" t="s">
        <v>122</v>
      </c>
      <c r="H27" s="11">
        <v>2.68</v>
      </c>
      <c r="I27" s="11">
        <v>1528</v>
      </c>
      <c r="J27" s="11">
        <v>2.68</v>
      </c>
      <c r="K27" s="11">
        <v>1653</v>
      </c>
      <c r="L27">
        <f t="shared" si="0"/>
        <v>125</v>
      </c>
      <c r="M27" s="11" t="s">
        <v>54</v>
      </c>
      <c r="N27" s="11" t="s">
        <v>123</v>
      </c>
      <c r="O27" s="12">
        <f t="shared" si="9"/>
        <v>-10</v>
      </c>
      <c r="P27" s="11">
        <v>0</v>
      </c>
      <c r="Q27" s="11">
        <f t="shared" si="1"/>
        <v>-16.8</v>
      </c>
      <c r="R27" s="11">
        <v>0</v>
      </c>
      <c r="S27" s="11">
        <f t="shared" si="10"/>
        <v>-1.6800000000000002</v>
      </c>
      <c r="T27" s="11">
        <f>SUM($S$6:S27)</f>
        <v>-1.140000000000001</v>
      </c>
      <c r="U27" s="9">
        <v>1</v>
      </c>
      <c r="V27">
        <f t="shared" si="2"/>
        <v>9.8000000000000007</v>
      </c>
      <c r="W27" s="9">
        <v>1</v>
      </c>
      <c r="X27">
        <f t="shared" si="3"/>
        <v>16.8</v>
      </c>
      <c r="AB27">
        <f>SUM($Q$6:Q27)</f>
        <v>-11.399999999999995</v>
      </c>
      <c r="AF27">
        <v>0</v>
      </c>
      <c r="AG27">
        <v>0</v>
      </c>
      <c r="AH27">
        <v>1</v>
      </c>
      <c r="AI27">
        <f t="shared" si="4"/>
        <v>-10</v>
      </c>
      <c r="AJ27" s="11">
        <f t="shared" si="5"/>
        <v>0</v>
      </c>
      <c r="AK27" s="11">
        <f t="shared" si="6"/>
        <v>-16.8</v>
      </c>
      <c r="AL27">
        <f t="shared" si="7"/>
        <v>0</v>
      </c>
      <c r="AM27">
        <f t="shared" si="8"/>
        <v>0</v>
      </c>
      <c r="AO27">
        <f>SUM($AK$6:AK27)</f>
        <v>-11.399999999999995</v>
      </c>
      <c r="AP27">
        <f>SUM($AL$6:AL27)</f>
        <v>21.900000000000006</v>
      </c>
    </row>
    <row r="28" spans="1:42" x14ac:dyDescent="0.25">
      <c r="A28" s="11">
        <v>646888</v>
      </c>
      <c r="B28" s="11">
        <v>31107314</v>
      </c>
      <c r="C28" s="11" t="s">
        <v>92</v>
      </c>
      <c r="D28" s="11" t="s">
        <v>93</v>
      </c>
      <c r="E28" s="13">
        <v>44542.666666666664</v>
      </c>
      <c r="F28" s="11" t="s">
        <v>124</v>
      </c>
      <c r="G28" s="11" t="s">
        <v>125</v>
      </c>
      <c r="H28" s="11">
        <v>2.6</v>
      </c>
      <c r="I28" s="11">
        <v>1595</v>
      </c>
      <c r="J28" s="11">
        <v>3.05</v>
      </c>
      <c r="K28" s="11">
        <v>1660</v>
      </c>
      <c r="L28">
        <f t="shared" si="0"/>
        <v>65</v>
      </c>
      <c r="M28" s="11" t="s">
        <v>43</v>
      </c>
      <c r="N28" s="11" t="s">
        <v>123</v>
      </c>
      <c r="O28" s="12">
        <f t="shared" si="9"/>
        <v>-10</v>
      </c>
      <c r="P28" s="11">
        <v>0</v>
      </c>
      <c r="Q28" s="11">
        <f t="shared" si="1"/>
        <v>-20.5</v>
      </c>
      <c r="R28" s="11">
        <v>0</v>
      </c>
      <c r="S28" s="11">
        <f t="shared" si="10"/>
        <v>-2.0499999999999998</v>
      </c>
      <c r="T28" s="11">
        <f>SUM($S$6:S28)</f>
        <v>-3.1900000000000008</v>
      </c>
      <c r="U28" s="9">
        <v>1</v>
      </c>
      <c r="V28">
        <f t="shared" si="2"/>
        <v>9.8000000000000007</v>
      </c>
      <c r="W28" s="9">
        <v>1</v>
      </c>
      <c r="X28">
        <f t="shared" si="3"/>
        <v>20.5</v>
      </c>
      <c r="AB28">
        <f>SUM($Q$6:Q28)</f>
        <v>-31.899999999999995</v>
      </c>
      <c r="AF28">
        <v>0</v>
      </c>
      <c r="AG28">
        <v>0</v>
      </c>
      <c r="AH28">
        <v>1</v>
      </c>
      <c r="AI28">
        <f t="shared" si="4"/>
        <v>-10</v>
      </c>
      <c r="AJ28" s="11">
        <f t="shared" si="5"/>
        <v>0</v>
      </c>
      <c r="AK28" s="11">
        <f t="shared" si="6"/>
        <v>-20.5</v>
      </c>
      <c r="AL28">
        <f t="shared" si="7"/>
        <v>0</v>
      </c>
      <c r="AM28">
        <f t="shared" si="8"/>
        <v>0</v>
      </c>
      <c r="AO28">
        <f>SUM($AK$6:AK28)</f>
        <v>-31.899999999999995</v>
      </c>
      <c r="AP28">
        <f>SUM($AL$6:AL28)</f>
        <v>21.900000000000006</v>
      </c>
    </row>
    <row r="29" spans="1:42" x14ac:dyDescent="0.25">
      <c r="A29" s="11">
        <v>646905</v>
      </c>
      <c r="B29" s="11">
        <v>31106587</v>
      </c>
      <c r="C29" s="11" t="s">
        <v>65</v>
      </c>
      <c r="D29" s="11" t="s">
        <v>46</v>
      </c>
      <c r="E29" s="13">
        <v>44542.6875</v>
      </c>
      <c r="F29" s="11" t="s">
        <v>126</v>
      </c>
      <c r="G29" s="11" t="s">
        <v>127</v>
      </c>
      <c r="H29" s="11">
        <v>2.34</v>
      </c>
      <c r="I29" s="11">
        <v>1525</v>
      </c>
      <c r="J29" s="11">
        <v>3.7</v>
      </c>
      <c r="K29" s="11">
        <v>1551</v>
      </c>
      <c r="L29">
        <f t="shared" si="0"/>
        <v>26</v>
      </c>
      <c r="M29" s="11" t="s">
        <v>44</v>
      </c>
      <c r="N29" s="11" t="s">
        <v>128</v>
      </c>
      <c r="O29" s="12">
        <f t="shared" si="9"/>
        <v>13.131999999999998</v>
      </c>
      <c r="P29" s="11">
        <v>1</v>
      </c>
      <c r="Q29" s="11">
        <f t="shared" si="1"/>
        <v>9.8000000000000007</v>
      </c>
      <c r="R29" s="11">
        <v>1</v>
      </c>
      <c r="S29" s="11">
        <f t="shared" si="10"/>
        <v>0.98</v>
      </c>
      <c r="T29" s="11">
        <f>SUM($S$6:S29)</f>
        <v>-2.2100000000000009</v>
      </c>
      <c r="U29" s="9">
        <v>0</v>
      </c>
      <c r="V29">
        <f t="shared" si="2"/>
        <v>-13.399999999999999</v>
      </c>
      <c r="W29" s="9">
        <v>0</v>
      </c>
      <c r="X29">
        <f t="shared" si="3"/>
        <v>-10</v>
      </c>
      <c r="AB29">
        <f>SUM($Q$6:Q29)</f>
        <v>-22.099999999999994</v>
      </c>
      <c r="AF29">
        <v>1</v>
      </c>
      <c r="AG29">
        <v>0</v>
      </c>
      <c r="AH29">
        <v>0</v>
      </c>
      <c r="AI29">
        <f t="shared" si="4"/>
        <v>13.399999999999999</v>
      </c>
      <c r="AJ29" s="11">
        <f t="shared" si="5"/>
        <v>13.399999999999999</v>
      </c>
      <c r="AK29" s="11">
        <f t="shared" si="6"/>
        <v>9.8000000000000007</v>
      </c>
      <c r="AL29">
        <f t="shared" si="7"/>
        <v>9.8000000000000007</v>
      </c>
      <c r="AM29">
        <f t="shared" si="8"/>
        <v>13.399999999999999</v>
      </c>
      <c r="AO29">
        <f>SUM($AK$6:AK29)</f>
        <v>-22.099999999999994</v>
      </c>
      <c r="AP29">
        <f>SUM($AL$6:AL29)</f>
        <v>31.700000000000006</v>
      </c>
    </row>
    <row r="30" spans="1:42" x14ac:dyDescent="0.25">
      <c r="A30" s="11">
        <v>646950</v>
      </c>
      <c r="B30" s="11">
        <v>31106634</v>
      </c>
      <c r="C30" s="11" t="s">
        <v>108</v>
      </c>
      <c r="D30" s="11" t="s">
        <v>109</v>
      </c>
      <c r="E30" s="13">
        <v>44542.708333333336</v>
      </c>
      <c r="F30" s="11" t="s">
        <v>129</v>
      </c>
      <c r="G30" s="11" t="s">
        <v>130</v>
      </c>
      <c r="H30" s="11">
        <v>2.7</v>
      </c>
      <c r="I30" s="11">
        <v>1627</v>
      </c>
      <c r="J30" s="11">
        <v>2.74</v>
      </c>
      <c r="K30" s="11">
        <v>1665</v>
      </c>
      <c r="L30">
        <f t="shared" si="0"/>
        <v>38</v>
      </c>
      <c r="M30" s="11" t="s">
        <v>54</v>
      </c>
      <c r="N30" s="11" t="s">
        <v>70</v>
      </c>
      <c r="O30" s="12">
        <f t="shared" si="9"/>
        <v>16.66</v>
      </c>
      <c r="P30" s="11">
        <v>1</v>
      </c>
      <c r="Q30" s="11">
        <f t="shared" si="1"/>
        <v>9.8000000000000007</v>
      </c>
      <c r="R30" s="11">
        <v>1</v>
      </c>
      <c r="S30" s="11">
        <f t="shared" si="10"/>
        <v>0.98</v>
      </c>
      <c r="T30" s="11">
        <f>SUM($S$6:S30)</f>
        <v>-1.2300000000000009</v>
      </c>
      <c r="U30" s="9">
        <v>0</v>
      </c>
      <c r="V30">
        <f t="shared" si="2"/>
        <v>-17</v>
      </c>
      <c r="W30" s="9">
        <v>0</v>
      </c>
      <c r="X30">
        <f t="shared" si="3"/>
        <v>-10</v>
      </c>
      <c r="AB30">
        <f>SUM($Q$6:Q30)</f>
        <v>-12.299999999999994</v>
      </c>
      <c r="AF30">
        <v>1</v>
      </c>
      <c r="AG30">
        <v>0</v>
      </c>
      <c r="AH30">
        <v>0</v>
      </c>
      <c r="AI30">
        <f t="shared" si="4"/>
        <v>17</v>
      </c>
      <c r="AJ30" s="11">
        <f t="shared" si="5"/>
        <v>0</v>
      </c>
      <c r="AK30" s="11">
        <f t="shared" si="6"/>
        <v>9.8000000000000007</v>
      </c>
      <c r="AL30">
        <f t="shared" si="7"/>
        <v>0</v>
      </c>
      <c r="AM30">
        <f t="shared" si="8"/>
        <v>0</v>
      </c>
      <c r="AO30">
        <f>SUM($AK$6:AK30)</f>
        <v>-12.299999999999994</v>
      </c>
      <c r="AP30">
        <f>SUM($AL$6:AL30)</f>
        <v>31.700000000000006</v>
      </c>
    </row>
    <row r="31" spans="1:42" x14ac:dyDescent="0.25">
      <c r="A31" s="11">
        <v>646945</v>
      </c>
      <c r="B31" s="11">
        <v>31112243</v>
      </c>
      <c r="C31" s="11" t="s">
        <v>104</v>
      </c>
      <c r="D31" s="11" t="s">
        <v>131</v>
      </c>
      <c r="E31" s="13">
        <v>44542.71875</v>
      </c>
      <c r="F31" s="11" t="s">
        <v>132</v>
      </c>
      <c r="G31" s="11" t="s">
        <v>133</v>
      </c>
      <c r="H31" s="11">
        <v>2.7</v>
      </c>
      <c r="I31" s="11">
        <v>1383</v>
      </c>
      <c r="J31" s="11">
        <v>3.05</v>
      </c>
      <c r="K31" s="11">
        <v>1470</v>
      </c>
      <c r="L31">
        <f t="shared" si="0"/>
        <v>87</v>
      </c>
      <c r="M31" s="11" t="s">
        <v>69</v>
      </c>
      <c r="N31" s="11" t="s">
        <v>69</v>
      </c>
      <c r="O31" s="12">
        <f t="shared" si="9"/>
        <v>-10</v>
      </c>
      <c r="P31" s="11">
        <v>0</v>
      </c>
      <c r="Q31" s="11">
        <f t="shared" si="1"/>
        <v>9.8000000000000007</v>
      </c>
      <c r="R31" s="11">
        <v>1</v>
      </c>
      <c r="S31" s="11">
        <f t="shared" si="10"/>
        <v>0.98</v>
      </c>
      <c r="T31" s="11">
        <f>SUM($S$6:S31)</f>
        <v>-0.25000000000000089</v>
      </c>
      <c r="U31" s="9">
        <v>1</v>
      </c>
      <c r="V31">
        <f t="shared" si="2"/>
        <v>9.8000000000000007</v>
      </c>
      <c r="W31" s="9">
        <v>0</v>
      </c>
      <c r="X31">
        <f t="shared" si="3"/>
        <v>-10</v>
      </c>
      <c r="AB31">
        <f>SUM($Q$6:Q31)</f>
        <v>-2.4999999999999929</v>
      </c>
      <c r="AF31">
        <v>0</v>
      </c>
      <c r="AG31">
        <v>1</v>
      </c>
      <c r="AH31">
        <v>0</v>
      </c>
      <c r="AI31">
        <f t="shared" si="4"/>
        <v>-10</v>
      </c>
      <c r="AJ31" s="11">
        <f t="shared" si="5"/>
        <v>0</v>
      </c>
      <c r="AK31" s="11">
        <f t="shared" si="6"/>
        <v>9.8000000000000007</v>
      </c>
      <c r="AL31">
        <f t="shared" si="7"/>
        <v>0</v>
      </c>
      <c r="AM31">
        <f t="shared" si="8"/>
        <v>0</v>
      </c>
      <c r="AO31">
        <f>SUM($AK$6:AK31)</f>
        <v>-2.4999999999999929</v>
      </c>
      <c r="AP31">
        <f>SUM($AL$6:AL31)</f>
        <v>31.700000000000006</v>
      </c>
    </row>
    <row r="32" spans="1:42" x14ac:dyDescent="0.25">
      <c r="A32" s="11">
        <v>647114</v>
      </c>
      <c r="B32" s="11">
        <v>31114884</v>
      </c>
      <c r="C32" s="11" t="s">
        <v>104</v>
      </c>
      <c r="D32" s="11" t="s">
        <v>131</v>
      </c>
      <c r="E32" s="13">
        <v>44543.833333333336</v>
      </c>
      <c r="F32" s="11" t="s">
        <v>134</v>
      </c>
      <c r="G32" s="11" t="s">
        <v>135</v>
      </c>
      <c r="H32" s="11">
        <v>2.08</v>
      </c>
      <c r="I32" s="11">
        <v>1444</v>
      </c>
      <c r="J32" s="11">
        <v>4.5</v>
      </c>
      <c r="K32" s="11">
        <v>1455</v>
      </c>
      <c r="L32">
        <f t="shared" si="0"/>
        <v>11</v>
      </c>
      <c r="M32" s="11" t="s">
        <v>43</v>
      </c>
      <c r="N32" s="11" t="s">
        <v>49</v>
      </c>
      <c r="O32" s="12">
        <f t="shared" si="9"/>
        <v>10.584</v>
      </c>
      <c r="P32" s="11">
        <v>1</v>
      </c>
      <c r="Q32" s="11">
        <f t="shared" si="1"/>
        <v>9.8000000000000007</v>
      </c>
      <c r="R32" s="11">
        <v>1</v>
      </c>
      <c r="S32" s="11">
        <f t="shared" si="10"/>
        <v>0.98</v>
      </c>
      <c r="T32" s="11">
        <f>SUM($S$6:S32)</f>
        <v>0.72999999999999909</v>
      </c>
      <c r="U32" s="9">
        <v>0</v>
      </c>
      <c r="V32">
        <f t="shared" si="2"/>
        <v>-10.8</v>
      </c>
      <c r="W32" s="9">
        <v>0</v>
      </c>
      <c r="X32">
        <f t="shared" si="3"/>
        <v>-10</v>
      </c>
      <c r="AB32">
        <f>SUM($Q$6:Q32)</f>
        <v>7.3000000000000078</v>
      </c>
      <c r="AF32">
        <v>1</v>
      </c>
      <c r="AG32">
        <v>0</v>
      </c>
      <c r="AH32">
        <v>0</v>
      </c>
      <c r="AI32">
        <f t="shared" si="4"/>
        <v>10.8</v>
      </c>
      <c r="AJ32" s="11">
        <f t="shared" si="5"/>
        <v>10.8</v>
      </c>
      <c r="AK32" s="11">
        <f t="shared" si="6"/>
        <v>9.8000000000000007</v>
      </c>
      <c r="AL32">
        <f t="shared" si="7"/>
        <v>9.8000000000000007</v>
      </c>
      <c r="AM32">
        <f t="shared" si="8"/>
        <v>10.8</v>
      </c>
      <c r="AO32">
        <f>SUM($AK$6:AK32)</f>
        <v>7.3000000000000078</v>
      </c>
      <c r="AP32">
        <f>SUM($AL$6:AL32)</f>
        <v>41.500000000000007</v>
      </c>
    </row>
    <row r="33" spans="1:42" x14ac:dyDescent="0.25">
      <c r="A33" s="11">
        <v>647122</v>
      </c>
      <c r="B33" s="11">
        <v>31100804</v>
      </c>
      <c r="C33" s="11" t="s">
        <v>104</v>
      </c>
      <c r="D33" s="11" t="s">
        <v>105</v>
      </c>
      <c r="E33" s="13">
        <v>44543.833333333336</v>
      </c>
      <c r="F33" s="11" t="s">
        <v>136</v>
      </c>
      <c r="G33" s="11" t="s">
        <v>137</v>
      </c>
      <c r="H33" s="11">
        <v>2.68</v>
      </c>
      <c r="I33" s="11">
        <v>1453</v>
      </c>
      <c r="J33" s="11">
        <v>3.25</v>
      </c>
      <c r="K33" s="11">
        <v>1525</v>
      </c>
      <c r="L33">
        <f t="shared" si="0"/>
        <v>72</v>
      </c>
      <c r="M33" s="11" t="s">
        <v>44</v>
      </c>
      <c r="N33" s="11" t="s">
        <v>69</v>
      </c>
      <c r="O33" s="12">
        <f t="shared" si="9"/>
        <v>-10</v>
      </c>
      <c r="P33" s="11">
        <v>0</v>
      </c>
      <c r="Q33" s="11">
        <f t="shared" si="1"/>
        <v>9.8000000000000007</v>
      </c>
      <c r="R33" s="11">
        <v>1</v>
      </c>
      <c r="S33" s="11">
        <f t="shared" si="10"/>
        <v>0.98</v>
      </c>
      <c r="T33" s="11">
        <f>SUM($S$6:S33)</f>
        <v>1.7099999999999991</v>
      </c>
      <c r="U33" s="9">
        <v>1</v>
      </c>
      <c r="V33">
        <f t="shared" si="2"/>
        <v>9.8000000000000007</v>
      </c>
      <c r="W33" s="9">
        <v>0</v>
      </c>
      <c r="X33">
        <f t="shared" si="3"/>
        <v>-10</v>
      </c>
      <c r="AA33">
        <v>15.85</v>
      </c>
      <c r="AB33">
        <f>SUM($Q$6:Q33)</f>
        <v>17.100000000000009</v>
      </c>
      <c r="AF33">
        <v>0</v>
      </c>
      <c r="AG33">
        <v>1</v>
      </c>
      <c r="AH33">
        <v>0</v>
      </c>
      <c r="AI33">
        <f t="shared" si="4"/>
        <v>-10</v>
      </c>
      <c r="AJ33" s="11">
        <f t="shared" si="5"/>
        <v>0</v>
      </c>
      <c r="AK33" s="11">
        <f t="shared" si="6"/>
        <v>9.8000000000000007</v>
      </c>
      <c r="AL33">
        <f t="shared" si="7"/>
        <v>0</v>
      </c>
      <c r="AM33">
        <f t="shared" si="8"/>
        <v>0</v>
      </c>
      <c r="AO33">
        <f>SUM($AK$6:AK33)</f>
        <v>17.100000000000009</v>
      </c>
      <c r="AP33">
        <f>SUM($AL$6:AL33)</f>
        <v>41.500000000000007</v>
      </c>
    </row>
    <row r="34" spans="1:42" x14ac:dyDescent="0.25">
      <c r="A34" s="11">
        <v>647209</v>
      </c>
      <c r="B34" s="11">
        <v>31107265</v>
      </c>
      <c r="C34" s="11" t="s">
        <v>138</v>
      </c>
      <c r="D34" s="11" t="s">
        <v>139</v>
      </c>
      <c r="E34" s="13">
        <v>44544.739583333336</v>
      </c>
      <c r="F34" s="11" t="s">
        <v>140</v>
      </c>
      <c r="G34" s="11" t="s">
        <v>141</v>
      </c>
      <c r="H34" s="11">
        <v>2.1</v>
      </c>
      <c r="I34" s="11">
        <v>1570</v>
      </c>
      <c r="J34" s="11">
        <v>4.0999999999999996</v>
      </c>
      <c r="K34" s="11">
        <v>1591</v>
      </c>
      <c r="L34">
        <f t="shared" si="0"/>
        <v>21</v>
      </c>
      <c r="M34" s="11" t="s">
        <v>63</v>
      </c>
      <c r="N34" s="11" t="s">
        <v>74</v>
      </c>
      <c r="O34" s="12">
        <f t="shared" si="9"/>
        <v>-10</v>
      </c>
      <c r="P34" s="11">
        <v>0</v>
      </c>
      <c r="Q34" s="11">
        <f t="shared" si="1"/>
        <v>9.8000000000000007</v>
      </c>
      <c r="R34" s="11">
        <v>1</v>
      </c>
      <c r="S34" s="11">
        <f t="shared" si="10"/>
        <v>0.98</v>
      </c>
      <c r="T34" s="11">
        <f>SUM($S$6:S34)</f>
        <v>2.6899999999999991</v>
      </c>
      <c r="U34" s="9">
        <v>1</v>
      </c>
      <c r="V34">
        <f t="shared" si="2"/>
        <v>9.8000000000000007</v>
      </c>
      <c r="W34" s="9">
        <v>0</v>
      </c>
      <c r="X34">
        <f t="shared" si="3"/>
        <v>-10</v>
      </c>
      <c r="AB34">
        <f>SUM($Q$6:Q34)</f>
        <v>26.900000000000009</v>
      </c>
      <c r="AF34">
        <v>0</v>
      </c>
      <c r="AG34">
        <v>1</v>
      </c>
      <c r="AH34">
        <v>0</v>
      </c>
      <c r="AI34">
        <f t="shared" si="4"/>
        <v>-10</v>
      </c>
      <c r="AJ34" s="11">
        <f t="shared" si="5"/>
        <v>-10</v>
      </c>
      <c r="AK34" s="11">
        <f t="shared" si="6"/>
        <v>9.8000000000000007</v>
      </c>
      <c r="AL34">
        <f t="shared" si="7"/>
        <v>9.8000000000000007</v>
      </c>
      <c r="AM34">
        <f t="shared" si="8"/>
        <v>-10</v>
      </c>
      <c r="AO34">
        <f>SUM($AK$6:AK34)</f>
        <v>26.900000000000009</v>
      </c>
      <c r="AP34">
        <f>SUM($AL$6:AL34)</f>
        <v>51.300000000000011</v>
      </c>
    </row>
    <row r="35" spans="1:42" x14ac:dyDescent="0.25">
      <c r="A35" s="11">
        <v>647237</v>
      </c>
      <c r="B35" s="11">
        <v>31113996</v>
      </c>
      <c r="C35" s="11" t="s">
        <v>50</v>
      </c>
      <c r="D35" s="11" t="s">
        <v>142</v>
      </c>
      <c r="E35" s="13">
        <v>44544.8125</v>
      </c>
      <c r="F35" s="11" t="s">
        <v>143</v>
      </c>
      <c r="G35" s="11" t="s">
        <v>144</v>
      </c>
      <c r="H35" s="11">
        <v>2.58</v>
      </c>
      <c r="I35" s="11">
        <v>1513</v>
      </c>
      <c r="J35" s="11">
        <v>3.8</v>
      </c>
      <c r="K35" s="11">
        <v>1523</v>
      </c>
      <c r="L35">
        <f t="shared" si="0"/>
        <v>10</v>
      </c>
      <c r="M35" s="11" t="s">
        <v>43</v>
      </c>
      <c r="N35" s="11" t="s">
        <v>49</v>
      </c>
      <c r="O35" s="12">
        <f t="shared" si="9"/>
        <v>15.484</v>
      </c>
      <c r="P35" s="11">
        <v>1</v>
      </c>
      <c r="Q35" s="11">
        <f t="shared" si="1"/>
        <v>9.8000000000000007</v>
      </c>
      <c r="R35" s="11">
        <v>1</v>
      </c>
      <c r="S35" s="11">
        <f t="shared" si="10"/>
        <v>0.98</v>
      </c>
      <c r="T35" s="11">
        <f>SUM($S$6:S35)</f>
        <v>3.669999999999999</v>
      </c>
      <c r="U35" s="9">
        <v>0</v>
      </c>
      <c r="V35">
        <f t="shared" si="2"/>
        <v>-15.8</v>
      </c>
      <c r="W35" s="9">
        <v>0</v>
      </c>
      <c r="X35">
        <f t="shared" si="3"/>
        <v>-10</v>
      </c>
      <c r="AB35">
        <f>SUM($Q$6:Q35)</f>
        <v>36.70000000000001</v>
      </c>
      <c r="AF35">
        <v>1</v>
      </c>
      <c r="AG35">
        <v>0</v>
      </c>
      <c r="AH35">
        <v>0</v>
      </c>
      <c r="AI35">
        <f t="shared" si="4"/>
        <v>15.8</v>
      </c>
      <c r="AJ35" s="11">
        <f t="shared" si="5"/>
        <v>0</v>
      </c>
      <c r="AK35" s="11">
        <f t="shared" si="6"/>
        <v>9.8000000000000007</v>
      </c>
      <c r="AL35">
        <f t="shared" si="7"/>
        <v>9.8000000000000007</v>
      </c>
      <c r="AM35">
        <f t="shared" si="8"/>
        <v>0</v>
      </c>
      <c r="AO35">
        <f>SUM($AK$6:AK35)</f>
        <v>36.70000000000001</v>
      </c>
      <c r="AP35">
        <f>SUM($AL$6:AL35)</f>
        <v>61.100000000000009</v>
      </c>
    </row>
    <row r="36" spans="1:42" x14ac:dyDescent="0.25">
      <c r="A36" s="11">
        <v>647328</v>
      </c>
      <c r="B36" s="11">
        <v>31130936</v>
      </c>
      <c r="C36" s="11" t="s">
        <v>145</v>
      </c>
      <c r="D36" s="11" t="s">
        <v>146</v>
      </c>
      <c r="E36" s="13">
        <v>44545.5</v>
      </c>
      <c r="F36" s="11" t="s">
        <v>147</v>
      </c>
      <c r="G36" s="11" t="s">
        <v>148</v>
      </c>
      <c r="H36" s="11">
        <v>2.16</v>
      </c>
      <c r="I36" s="11">
        <v>1469</v>
      </c>
      <c r="J36" s="11">
        <v>3.15</v>
      </c>
      <c r="K36" s="11">
        <v>1552</v>
      </c>
      <c r="L36">
        <f t="shared" si="0"/>
        <v>83</v>
      </c>
      <c r="M36" s="11" t="s">
        <v>74</v>
      </c>
      <c r="N36" s="11" t="s">
        <v>64</v>
      </c>
      <c r="O36" s="12">
        <f t="shared" si="9"/>
        <v>11.368</v>
      </c>
      <c r="P36" s="11">
        <v>1</v>
      </c>
      <c r="Q36" s="11">
        <f t="shared" si="1"/>
        <v>9.8000000000000007</v>
      </c>
      <c r="R36" s="11">
        <v>1</v>
      </c>
      <c r="S36" s="11">
        <f t="shared" si="10"/>
        <v>0.98</v>
      </c>
      <c r="T36" s="11">
        <f>SUM($S$6:S36)</f>
        <v>4.6499999999999986</v>
      </c>
      <c r="U36" s="9">
        <v>0</v>
      </c>
      <c r="V36">
        <f t="shared" si="2"/>
        <v>-11.600000000000001</v>
      </c>
      <c r="W36" s="9">
        <v>0</v>
      </c>
      <c r="X36">
        <f t="shared" si="3"/>
        <v>-10</v>
      </c>
      <c r="AB36">
        <f>SUM($Q$6:Q36)</f>
        <v>46.500000000000014</v>
      </c>
      <c r="AF36">
        <v>1</v>
      </c>
      <c r="AG36">
        <v>0</v>
      </c>
      <c r="AH36">
        <v>0</v>
      </c>
      <c r="AI36">
        <f t="shared" si="4"/>
        <v>11.600000000000001</v>
      </c>
      <c r="AJ36" s="11">
        <f t="shared" si="5"/>
        <v>11.600000000000001</v>
      </c>
      <c r="AK36" s="11">
        <f t="shared" si="6"/>
        <v>9.8000000000000007</v>
      </c>
      <c r="AL36">
        <f t="shared" si="7"/>
        <v>0</v>
      </c>
      <c r="AM36">
        <f t="shared" si="8"/>
        <v>11.600000000000001</v>
      </c>
      <c r="AO36">
        <f>SUM($AK$6:AK36)</f>
        <v>46.500000000000014</v>
      </c>
      <c r="AP36">
        <f>SUM($AL$6:AL36)</f>
        <v>61.100000000000009</v>
      </c>
    </row>
    <row r="37" spans="1:42" x14ac:dyDescent="0.25">
      <c r="A37" s="11">
        <v>647298</v>
      </c>
      <c r="B37" s="11">
        <v>31114008</v>
      </c>
      <c r="C37" s="11" t="s">
        <v>50</v>
      </c>
      <c r="D37" s="11" t="s">
        <v>142</v>
      </c>
      <c r="E37" s="13">
        <v>44545.729166666664</v>
      </c>
      <c r="F37" s="11" t="s">
        <v>149</v>
      </c>
      <c r="G37" s="11" t="s">
        <v>150</v>
      </c>
      <c r="H37" s="11">
        <v>2.14</v>
      </c>
      <c r="I37" s="11">
        <v>1580</v>
      </c>
      <c r="J37" s="11">
        <v>3.65</v>
      </c>
      <c r="K37" s="11">
        <v>1629</v>
      </c>
      <c r="L37">
        <f t="shared" si="0"/>
        <v>49</v>
      </c>
      <c r="M37" s="11" t="s">
        <v>69</v>
      </c>
      <c r="N37" s="11" t="s">
        <v>151</v>
      </c>
      <c r="O37" s="12">
        <f t="shared" si="9"/>
        <v>-10</v>
      </c>
      <c r="P37" s="11">
        <v>0</v>
      </c>
      <c r="Q37" s="11">
        <f t="shared" si="1"/>
        <v>-26.5</v>
      </c>
      <c r="R37" s="11">
        <v>0</v>
      </c>
      <c r="S37" s="11">
        <f t="shared" si="10"/>
        <v>-2.65</v>
      </c>
      <c r="T37" s="11">
        <f>SUM($S$6:S37)</f>
        <v>1.9999999999999987</v>
      </c>
      <c r="U37" s="9">
        <v>1</v>
      </c>
      <c r="V37">
        <f t="shared" si="2"/>
        <v>9.8000000000000007</v>
      </c>
      <c r="W37" s="9">
        <v>1</v>
      </c>
      <c r="X37">
        <f t="shared" si="3"/>
        <v>26.5</v>
      </c>
      <c r="AB37">
        <f>SUM($Q$6:Q37)</f>
        <v>20.000000000000014</v>
      </c>
      <c r="AF37">
        <v>0</v>
      </c>
      <c r="AG37">
        <v>0</v>
      </c>
      <c r="AH37">
        <v>1</v>
      </c>
      <c r="AI37">
        <f t="shared" si="4"/>
        <v>-10</v>
      </c>
      <c r="AJ37" s="11">
        <f t="shared" si="5"/>
        <v>-10</v>
      </c>
      <c r="AK37" s="11">
        <f t="shared" si="6"/>
        <v>-26.5</v>
      </c>
      <c r="AL37">
        <f t="shared" si="7"/>
        <v>-26.5</v>
      </c>
      <c r="AM37">
        <f t="shared" si="8"/>
        <v>-10</v>
      </c>
      <c r="AO37">
        <f>SUM($AK$6:AK37)</f>
        <v>20.000000000000014</v>
      </c>
      <c r="AP37">
        <f>SUM($AL$6:AL37)</f>
        <v>34.600000000000009</v>
      </c>
    </row>
    <row r="38" spans="1:42" x14ac:dyDescent="0.25">
      <c r="A38" s="11">
        <v>647301</v>
      </c>
      <c r="B38" s="11">
        <v>31114031</v>
      </c>
      <c r="C38" s="11" t="s">
        <v>50</v>
      </c>
      <c r="D38" s="11" t="s">
        <v>142</v>
      </c>
      <c r="E38" s="13">
        <v>44545.8125</v>
      </c>
      <c r="F38" s="11" t="s">
        <v>152</v>
      </c>
      <c r="G38" s="11" t="s">
        <v>153</v>
      </c>
      <c r="H38" s="11">
        <v>2.56</v>
      </c>
      <c r="I38" s="11">
        <v>1578</v>
      </c>
      <c r="J38" s="11">
        <v>3.15</v>
      </c>
      <c r="K38" s="11">
        <v>1589</v>
      </c>
      <c r="L38">
        <f t="shared" si="0"/>
        <v>11</v>
      </c>
      <c r="M38" s="11" t="s">
        <v>43</v>
      </c>
      <c r="N38" s="11" t="s">
        <v>43</v>
      </c>
      <c r="O38" s="12">
        <f t="shared" si="9"/>
        <v>-10</v>
      </c>
      <c r="P38" s="11">
        <v>0</v>
      </c>
      <c r="Q38" s="11">
        <f t="shared" si="1"/>
        <v>9.8000000000000007</v>
      </c>
      <c r="R38" s="11">
        <v>1</v>
      </c>
      <c r="S38" s="11">
        <f t="shared" si="10"/>
        <v>0.98</v>
      </c>
      <c r="T38" s="11">
        <f>SUM($S$6:S38)</f>
        <v>2.9799999999999986</v>
      </c>
      <c r="U38" s="9">
        <v>1</v>
      </c>
      <c r="V38">
        <f t="shared" si="2"/>
        <v>9.8000000000000007</v>
      </c>
      <c r="W38" s="9">
        <v>0</v>
      </c>
      <c r="X38">
        <f t="shared" si="3"/>
        <v>-10</v>
      </c>
      <c r="AB38">
        <f>SUM($Q$6:Q38)</f>
        <v>29.800000000000015</v>
      </c>
      <c r="AF38">
        <v>0</v>
      </c>
      <c r="AG38">
        <v>1</v>
      </c>
      <c r="AH38">
        <v>0</v>
      </c>
      <c r="AI38">
        <f t="shared" si="4"/>
        <v>-10</v>
      </c>
      <c r="AJ38" s="11">
        <f t="shared" si="5"/>
        <v>0</v>
      </c>
      <c r="AK38" s="11">
        <f t="shared" si="6"/>
        <v>9.8000000000000007</v>
      </c>
      <c r="AL38">
        <f t="shared" si="7"/>
        <v>0</v>
      </c>
      <c r="AM38">
        <f t="shared" si="8"/>
        <v>0</v>
      </c>
      <c r="AO38">
        <f>SUM($AK$6:AK38)</f>
        <v>29.800000000000015</v>
      </c>
      <c r="AP38">
        <f>SUM($AL$6:AL38)</f>
        <v>34.600000000000009</v>
      </c>
    </row>
    <row r="39" spans="1:42" x14ac:dyDescent="0.25">
      <c r="A39" s="11">
        <v>647447</v>
      </c>
      <c r="B39" s="11">
        <v>31127534</v>
      </c>
      <c r="C39" s="11" t="s">
        <v>39</v>
      </c>
      <c r="D39" s="11" t="s">
        <v>40</v>
      </c>
      <c r="E39" s="13">
        <v>44547.364583333336</v>
      </c>
      <c r="F39" s="11" t="s">
        <v>41</v>
      </c>
      <c r="G39" s="11" t="s">
        <v>154</v>
      </c>
      <c r="H39" s="11">
        <v>2.3199999999999998</v>
      </c>
      <c r="I39" s="11">
        <v>1448</v>
      </c>
      <c r="J39" s="11">
        <v>3.35</v>
      </c>
      <c r="K39" s="11">
        <v>1499</v>
      </c>
      <c r="L39">
        <f t="shared" si="0"/>
        <v>51</v>
      </c>
      <c r="M39" s="11" t="s">
        <v>44</v>
      </c>
      <c r="N39" s="11" t="s">
        <v>44</v>
      </c>
      <c r="O39" s="12">
        <f t="shared" si="9"/>
        <v>12.936</v>
      </c>
      <c r="P39" s="11">
        <v>1</v>
      </c>
      <c r="Q39" s="11">
        <f t="shared" si="1"/>
        <v>9.8000000000000007</v>
      </c>
      <c r="R39" s="11">
        <v>1</v>
      </c>
      <c r="S39" s="11">
        <f t="shared" si="10"/>
        <v>0.98</v>
      </c>
      <c r="T39" s="11">
        <f>SUM($S$6:S39)</f>
        <v>3.9599999999999986</v>
      </c>
      <c r="U39">
        <v>0</v>
      </c>
      <c r="V39">
        <f t="shared" si="2"/>
        <v>-13.2</v>
      </c>
      <c r="W39">
        <v>0</v>
      </c>
      <c r="X39">
        <f t="shared" si="3"/>
        <v>-10</v>
      </c>
      <c r="AB39">
        <f>SUM($Q$6:Q39)</f>
        <v>39.600000000000016</v>
      </c>
      <c r="AF39">
        <v>1</v>
      </c>
      <c r="AG39">
        <v>0</v>
      </c>
      <c r="AH39">
        <v>0</v>
      </c>
      <c r="AI39">
        <f t="shared" si="4"/>
        <v>13.2</v>
      </c>
      <c r="AJ39" s="11">
        <f t="shared" si="5"/>
        <v>13.2</v>
      </c>
      <c r="AK39" s="11">
        <f t="shared" si="6"/>
        <v>9.8000000000000007</v>
      </c>
      <c r="AL39">
        <f t="shared" si="7"/>
        <v>0</v>
      </c>
      <c r="AM39">
        <f t="shared" si="8"/>
        <v>13.2</v>
      </c>
      <c r="AO39">
        <f>SUM($AK$6:AK39)</f>
        <v>39.600000000000016</v>
      </c>
      <c r="AP39">
        <f>SUM($AL$6:AL39)</f>
        <v>34.600000000000009</v>
      </c>
    </row>
    <row r="40" spans="1:42" x14ac:dyDescent="0.25">
      <c r="A40" s="11">
        <v>647474</v>
      </c>
      <c r="B40" s="11">
        <v>31113045</v>
      </c>
      <c r="C40" s="11" t="s">
        <v>65</v>
      </c>
      <c r="D40" s="11" t="s">
        <v>77</v>
      </c>
      <c r="E40" s="13">
        <v>44548.520833333336</v>
      </c>
      <c r="F40" s="11" t="s">
        <v>155</v>
      </c>
      <c r="G40" s="11" t="s">
        <v>156</v>
      </c>
      <c r="H40" s="11">
        <v>2.62</v>
      </c>
      <c r="I40" s="11">
        <v>1458</v>
      </c>
      <c r="J40" s="11">
        <v>3.1</v>
      </c>
      <c r="K40" s="11">
        <v>1573</v>
      </c>
      <c r="L40">
        <f t="shared" si="0"/>
        <v>115</v>
      </c>
      <c r="M40" s="11" t="s">
        <v>43</v>
      </c>
      <c r="N40" s="11" t="s">
        <v>44</v>
      </c>
      <c r="O40" s="12">
        <f t="shared" si="9"/>
        <v>15.876000000000003</v>
      </c>
      <c r="P40" s="11">
        <v>1</v>
      </c>
      <c r="Q40" s="11">
        <f t="shared" si="1"/>
        <v>9.8000000000000007</v>
      </c>
      <c r="R40" s="11">
        <v>1</v>
      </c>
      <c r="S40" s="11">
        <f t="shared" si="10"/>
        <v>0.98</v>
      </c>
      <c r="T40" s="11">
        <f>SUM($S$6:S40)</f>
        <v>4.9399999999999986</v>
      </c>
      <c r="U40" s="9">
        <v>0</v>
      </c>
      <c r="V40">
        <f t="shared" si="2"/>
        <v>-16.200000000000003</v>
      </c>
      <c r="W40" s="9">
        <v>0</v>
      </c>
      <c r="X40">
        <f t="shared" si="3"/>
        <v>-10</v>
      </c>
      <c r="AB40">
        <f>SUM($Q$6:Q40)</f>
        <v>49.40000000000002</v>
      </c>
      <c r="AF40">
        <v>1</v>
      </c>
      <c r="AG40">
        <v>0</v>
      </c>
      <c r="AH40">
        <v>0</v>
      </c>
      <c r="AI40">
        <f t="shared" si="4"/>
        <v>16.200000000000003</v>
      </c>
      <c r="AJ40" s="11">
        <f t="shared" si="5"/>
        <v>0</v>
      </c>
      <c r="AK40" s="11">
        <f t="shared" si="6"/>
        <v>9.8000000000000007</v>
      </c>
      <c r="AL40">
        <f t="shared" si="7"/>
        <v>0</v>
      </c>
      <c r="AM40">
        <f t="shared" si="8"/>
        <v>0</v>
      </c>
      <c r="AO40">
        <f>SUM($AK$6:AK40)</f>
        <v>49.40000000000002</v>
      </c>
      <c r="AP40">
        <f>SUM($AL$6:AL40)</f>
        <v>34.600000000000009</v>
      </c>
    </row>
    <row r="41" spans="1:42" x14ac:dyDescent="0.25">
      <c r="A41" s="11">
        <v>647536</v>
      </c>
      <c r="B41" s="11">
        <v>31125952</v>
      </c>
      <c r="C41" s="11" t="s">
        <v>108</v>
      </c>
      <c r="D41" s="11" t="s">
        <v>112</v>
      </c>
      <c r="E41" s="13">
        <v>44548.541666666664</v>
      </c>
      <c r="F41" s="11" t="s">
        <v>157</v>
      </c>
      <c r="G41" s="11" t="s">
        <v>158</v>
      </c>
      <c r="H41" s="11">
        <v>2.08</v>
      </c>
      <c r="I41" s="11">
        <v>1363</v>
      </c>
      <c r="J41" s="11">
        <v>4.3</v>
      </c>
      <c r="K41" s="11">
        <v>1384</v>
      </c>
      <c r="L41">
        <f t="shared" si="0"/>
        <v>21</v>
      </c>
      <c r="M41" s="11" t="s">
        <v>70</v>
      </c>
      <c r="N41" s="11" t="s">
        <v>91</v>
      </c>
      <c r="O41" s="12">
        <f t="shared" si="9"/>
        <v>10.584</v>
      </c>
      <c r="P41" s="11">
        <v>1</v>
      </c>
      <c r="Q41" s="11">
        <f t="shared" si="1"/>
        <v>9.8000000000000007</v>
      </c>
      <c r="R41" s="11">
        <v>1</v>
      </c>
      <c r="S41" s="11">
        <f t="shared" si="10"/>
        <v>0.98</v>
      </c>
      <c r="T41" s="11">
        <f>SUM($S$6:S41)</f>
        <v>5.9199999999999982</v>
      </c>
      <c r="U41" s="9">
        <v>0</v>
      </c>
      <c r="V41">
        <f t="shared" si="2"/>
        <v>-10.8</v>
      </c>
      <c r="W41" s="9">
        <v>0</v>
      </c>
      <c r="X41">
        <f t="shared" si="3"/>
        <v>-10</v>
      </c>
      <c r="AB41">
        <f>SUM($Q$6:Q41)</f>
        <v>59.200000000000017</v>
      </c>
      <c r="AF41">
        <v>1</v>
      </c>
      <c r="AG41">
        <v>0</v>
      </c>
      <c r="AH41">
        <v>0</v>
      </c>
      <c r="AI41">
        <f t="shared" si="4"/>
        <v>10.8</v>
      </c>
      <c r="AJ41" s="11">
        <f t="shared" si="5"/>
        <v>10.8</v>
      </c>
      <c r="AK41" s="11">
        <f t="shared" si="6"/>
        <v>9.8000000000000007</v>
      </c>
      <c r="AL41">
        <f t="shared" si="7"/>
        <v>9.8000000000000007</v>
      </c>
      <c r="AM41">
        <f t="shared" si="8"/>
        <v>10.8</v>
      </c>
      <c r="AO41">
        <f>SUM($AK$6:AK41)</f>
        <v>59.200000000000017</v>
      </c>
      <c r="AP41">
        <f>SUM($AL$6:AL41)</f>
        <v>44.400000000000006</v>
      </c>
    </row>
    <row r="42" spans="1:42" x14ac:dyDescent="0.25">
      <c r="A42" s="11">
        <v>647596</v>
      </c>
      <c r="B42" s="11">
        <v>31127470</v>
      </c>
      <c r="C42" s="11" t="s">
        <v>59</v>
      </c>
      <c r="D42" s="11" t="s">
        <v>77</v>
      </c>
      <c r="E42" s="13">
        <v>44548.625</v>
      </c>
      <c r="F42" s="11" t="s">
        <v>159</v>
      </c>
      <c r="G42" s="11" t="s">
        <v>160</v>
      </c>
      <c r="H42" s="11">
        <v>2.4</v>
      </c>
      <c r="I42" s="11">
        <v>1399</v>
      </c>
      <c r="J42" s="11">
        <v>3.55</v>
      </c>
      <c r="K42" s="11">
        <v>1418</v>
      </c>
      <c r="L42">
        <f t="shared" si="0"/>
        <v>19</v>
      </c>
      <c r="M42" s="11" t="s">
        <v>49</v>
      </c>
      <c r="N42" s="11" t="s">
        <v>161</v>
      </c>
      <c r="O42" s="12">
        <f t="shared" si="9"/>
        <v>13.719999999999999</v>
      </c>
      <c r="P42" s="11">
        <v>1</v>
      </c>
      <c r="Q42" s="11">
        <f t="shared" si="1"/>
        <v>9.8000000000000007</v>
      </c>
      <c r="R42" s="11">
        <v>1</v>
      </c>
      <c r="S42" s="11">
        <f t="shared" si="10"/>
        <v>0.98</v>
      </c>
      <c r="T42" s="11">
        <f>SUM($S$6:S42)</f>
        <v>6.8999999999999986</v>
      </c>
      <c r="U42" s="9">
        <v>0</v>
      </c>
      <c r="V42">
        <f t="shared" si="2"/>
        <v>-14</v>
      </c>
      <c r="W42" s="9">
        <v>0</v>
      </c>
      <c r="X42">
        <f t="shared" si="3"/>
        <v>-10</v>
      </c>
      <c r="AB42">
        <f>SUM($Q$6:Q42)</f>
        <v>69.000000000000014</v>
      </c>
      <c r="AF42">
        <v>1</v>
      </c>
      <c r="AG42">
        <v>0</v>
      </c>
      <c r="AH42">
        <v>0</v>
      </c>
      <c r="AI42">
        <f t="shared" si="4"/>
        <v>14</v>
      </c>
      <c r="AJ42" s="11">
        <f t="shared" si="5"/>
        <v>0</v>
      </c>
      <c r="AK42" s="11">
        <f t="shared" si="6"/>
        <v>9.8000000000000007</v>
      </c>
      <c r="AL42">
        <f t="shared" si="7"/>
        <v>9.8000000000000007</v>
      </c>
      <c r="AM42">
        <f t="shared" si="8"/>
        <v>0</v>
      </c>
      <c r="AO42">
        <f>SUM($AK$6:AK42)</f>
        <v>69.000000000000014</v>
      </c>
      <c r="AP42">
        <f>SUM($AL$6:AL42)</f>
        <v>54.2</v>
      </c>
    </row>
    <row r="43" spans="1:42" x14ac:dyDescent="0.25">
      <c r="A43" s="11">
        <v>647477</v>
      </c>
      <c r="B43" s="11">
        <v>31113051</v>
      </c>
      <c r="C43" s="11" t="s">
        <v>65</v>
      </c>
      <c r="D43" s="11" t="s">
        <v>77</v>
      </c>
      <c r="E43" s="13">
        <v>44548.625</v>
      </c>
      <c r="F43" s="11" t="s">
        <v>162</v>
      </c>
      <c r="G43" s="11" t="s">
        <v>163</v>
      </c>
      <c r="H43" s="11">
        <v>2.68</v>
      </c>
      <c r="I43" s="11">
        <v>1390</v>
      </c>
      <c r="J43" s="11">
        <v>3</v>
      </c>
      <c r="K43" s="11">
        <v>1424</v>
      </c>
      <c r="L43">
        <f t="shared" si="0"/>
        <v>34</v>
      </c>
      <c r="M43" s="11" t="s">
        <v>69</v>
      </c>
      <c r="N43" s="11" t="s">
        <v>151</v>
      </c>
      <c r="O43" s="12">
        <f t="shared" si="9"/>
        <v>-10</v>
      </c>
      <c r="P43" s="11">
        <v>0</v>
      </c>
      <c r="Q43" s="11">
        <f t="shared" si="1"/>
        <v>-20</v>
      </c>
      <c r="R43" s="11">
        <v>0</v>
      </c>
      <c r="S43" s="11">
        <f t="shared" si="10"/>
        <v>-2</v>
      </c>
      <c r="T43" s="11">
        <f>SUM($S$6:S43)</f>
        <v>4.8999999999999986</v>
      </c>
      <c r="U43" s="9">
        <v>1</v>
      </c>
      <c r="V43">
        <f t="shared" si="2"/>
        <v>9.8000000000000007</v>
      </c>
      <c r="W43" s="9">
        <v>1</v>
      </c>
      <c r="X43">
        <f t="shared" si="3"/>
        <v>20</v>
      </c>
      <c r="AB43">
        <f>SUM($Q$6:Q43)</f>
        <v>49.000000000000014</v>
      </c>
      <c r="AF43">
        <v>0</v>
      </c>
      <c r="AG43">
        <v>0</v>
      </c>
      <c r="AH43">
        <v>1</v>
      </c>
      <c r="AI43">
        <f t="shared" si="4"/>
        <v>-10</v>
      </c>
      <c r="AJ43" s="11">
        <f t="shared" si="5"/>
        <v>0</v>
      </c>
      <c r="AK43" s="11">
        <f t="shared" si="6"/>
        <v>-20</v>
      </c>
      <c r="AL43">
        <f t="shared" si="7"/>
        <v>0</v>
      </c>
      <c r="AM43">
        <f t="shared" si="8"/>
        <v>0</v>
      </c>
      <c r="AO43">
        <f>SUM($AK$6:AK43)</f>
        <v>49.000000000000014</v>
      </c>
      <c r="AP43">
        <f>SUM($AL$6:AL43)</f>
        <v>54.2</v>
      </c>
    </row>
    <row r="44" spans="1:42" x14ac:dyDescent="0.25">
      <c r="A44" s="11">
        <v>647437</v>
      </c>
      <c r="B44" s="11">
        <v>31122277</v>
      </c>
      <c r="C44" s="11" t="s">
        <v>65</v>
      </c>
      <c r="D44" s="11" t="s">
        <v>82</v>
      </c>
      <c r="E44" s="13">
        <v>44548.625</v>
      </c>
      <c r="F44" s="11" t="s">
        <v>164</v>
      </c>
      <c r="G44" s="11" t="s">
        <v>165</v>
      </c>
      <c r="H44" s="11">
        <v>2.52</v>
      </c>
      <c r="I44" s="11">
        <v>1388</v>
      </c>
      <c r="J44" s="11">
        <v>3.05</v>
      </c>
      <c r="K44" s="11">
        <v>1466</v>
      </c>
      <c r="L44">
        <f t="shared" si="0"/>
        <v>78</v>
      </c>
      <c r="M44" s="11" t="s">
        <v>69</v>
      </c>
      <c r="N44" s="11" t="s">
        <v>128</v>
      </c>
      <c r="O44" s="12">
        <f t="shared" si="9"/>
        <v>14.895999999999999</v>
      </c>
      <c r="P44" s="11">
        <v>1</v>
      </c>
      <c r="Q44" s="11">
        <f t="shared" si="1"/>
        <v>9.8000000000000007</v>
      </c>
      <c r="R44" s="11">
        <v>1</v>
      </c>
      <c r="S44" s="11">
        <f t="shared" si="10"/>
        <v>0.98</v>
      </c>
      <c r="T44" s="11">
        <f>SUM($S$6:S44)</f>
        <v>5.879999999999999</v>
      </c>
      <c r="U44" s="9">
        <v>0</v>
      </c>
      <c r="V44">
        <f t="shared" si="2"/>
        <v>-15.2</v>
      </c>
      <c r="W44" s="9">
        <v>0</v>
      </c>
      <c r="X44">
        <f t="shared" si="3"/>
        <v>-10</v>
      </c>
      <c r="AB44">
        <f>SUM($Q$6:Q44)</f>
        <v>58.800000000000011</v>
      </c>
      <c r="AF44">
        <v>1</v>
      </c>
      <c r="AG44">
        <v>0</v>
      </c>
      <c r="AH44">
        <v>0</v>
      </c>
      <c r="AI44">
        <f t="shared" si="4"/>
        <v>15.2</v>
      </c>
      <c r="AJ44" s="11">
        <f t="shared" si="5"/>
        <v>0</v>
      </c>
      <c r="AK44" s="11">
        <f t="shared" si="6"/>
        <v>9.8000000000000007</v>
      </c>
      <c r="AL44">
        <f t="shared" si="7"/>
        <v>0</v>
      </c>
      <c r="AM44">
        <f t="shared" si="8"/>
        <v>0</v>
      </c>
      <c r="AO44">
        <f>SUM($AK$6:AK44)</f>
        <v>58.800000000000011</v>
      </c>
      <c r="AP44">
        <f>SUM($AL$6:AL44)</f>
        <v>54.2</v>
      </c>
    </row>
    <row r="45" spans="1:42" x14ac:dyDescent="0.25">
      <c r="A45" s="11">
        <v>647595</v>
      </c>
      <c r="B45" s="11">
        <v>31127473</v>
      </c>
      <c r="C45" s="11" t="s">
        <v>59</v>
      </c>
      <c r="D45" s="11" t="s">
        <v>77</v>
      </c>
      <c r="E45" s="13">
        <v>44548.625</v>
      </c>
      <c r="F45" s="11" t="s">
        <v>166</v>
      </c>
      <c r="G45" s="11" t="s">
        <v>167</v>
      </c>
      <c r="H45" s="11">
        <v>2.4</v>
      </c>
      <c r="I45" s="11">
        <v>1522</v>
      </c>
      <c r="J45" s="11">
        <v>3.35</v>
      </c>
      <c r="K45" s="11">
        <v>1552</v>
      </c>
      <c r="L45">
        <f t="shared" si="0"/>
        <v>30</v>
      </c>
      <c r="M45" s="11" t="s">
        <v>43</v>
      </c>
      <c r="N45" s="11" t="s">
        <v>44</v>
      </c>
      <c r="O45" s="12">
        <f t="shared" si="9"/>
        <v>13.719999999999999</v>
      </c>
      <c r="P45" s="11">
        <v>1</v>
      </c>
      <c r="Q45" s="11">
        <f t="shared" si="1"/>
        <v>9.8000000000000007</v>
      </c>
      <c r="R45" s="11">
        <v>1</v>
      </c>
      <c r="S45" s="11">
        <f t="shared" si="10"/>
        <v>0.98</v>
      </c>
      <c r="T45" s="11">
        <f>SUM($S$6:S45)</f>
        <v>6.8599999999999994</v>
      </c>
      <c r="U45" s="9">
        <v>0</v>
      </c>
      <c r="V45">
        <f t="shared" si="2"/>
        <v>-14</v>
      </c>
      <c r="W45" s="9">
        <v>0</v>
      </c>
      <c r="X45">
        <f t="shared" si="3"/>
        <v>-10</v>
      </c>
      <c r="AB45">
        <f>SUM($Q$6:Q45)</f>
        <v>68.600000000000009</v>
      </c>
      <c r="AF45">
        <v>1</v>
      </c>
      <c r="AG45">
        <v>0</v>
      </c>
      <c r="AH45">
        <v>0</v>
      </c>
      <c r="AI45">
        <f t="shared" si="4"/>
        <v>14</v>
      </c>
      <c r="AJ45" s="11">
        <f t="shared" si="5"/>
        <v>0</v>
      </c>
      <c r="AK45" s="11">
        <f t="shared" si="6"/>
        <v>9.8000000000000007</v>
      </c>
      <c r="AL45">
        <f t="shared" si="7"/>
        <v>0</v>
      </c>
      <c r="AM45">
        <f t="shared" si="8"/>
        <v>0</v>
      </c>
      <c r="AO45">
        <f>SUM($AK$6:AK45)</f>
        <v>68.600000000000009</v>
      </c>
      <c r="AP45">
        <f>SUM($AL$6:AL45)</f>
        <v>54.2</v>
      </c>
    </row>
    <row r="46" spans="1:42" x14ac:dyDescent="0.25">
      <c r="A46" s="11">
        <v>647588</v>
      </c>
      <c r="B46" s="11">
        <v>31128572</v>
      </c>
      <c r="C46" s="11" t="s">
        <v>87</v>
      </c>
      <c r="D46" s="11" t="s">
        <v>88</v>
      </c>
      <c r="E46" s="13">
        <v>44548.645833333336</v>
      </c>
      <c r="F46" s="11" t="s">
        <v>168</v>
      </c>
      <c r="G46" s="11" t="s">
        <v>169</v>
      </c>
      <c r="H46" s="11">
        <v>2.42</v>
      </c>
      <c r="I46" s="11">
        <v>1457</v>
      </c>
      <c r="J46" s="11">
        <v>3.25</v>
      </c>
      <c r="K46" s="11">
        <v>1504</v>
      </c>
      <c r="L46">
        <f t="shared" si="0"/>
        <v>47</v>
      </c>
      <c r="M46" s="11" t="s">
        <v>43</v>
      </c>
      <c r="N46" s="11" t="s">
        <v>54</v>
      </c>
      <c r="O46" s="12">
        <f t="shared" si="9"/>
        <v>-10</v>
      </c>
      <c r="P46" s="11">
        <v>0</v>
      </c>
      <c r="Q46" s="11">
        <f t="shared" si="1"/>
        <v>-22.5</v>
      </c>
      <c r="R46" s="11">
        <v>0</v>
      </c>
      <c r="S46" s="11">
        <f t="shared" si="10"/>
        <v>-2.25</v>
      </c>
      <c r="T46" s="11">
        <f>SUM($S$6:S46)</f>
        <v>4.6099999999999994</v>
      </c>
      <c r="U46" s="9">
        <v>1</v>
      </c>
      <c r="V46">
        <f t="shared" si="2"/>
        <v>9.8000000000000007</v>
      </c>
      <c r="W46" s="9">
        <v>1</v>
      </c>
      <c r="X46">
        <f t="shared" si="3"/>
        <v>22.5</v>
      </c>
      <c r="AB46">
        <f>SUM($Q$6:Q46)</f>
        <v>46.100000000000009</v>
      </c>
      <c r="AF46">
        <v>0</v>
      </c>
      <c r="AG46">
        <v>0</v>
      </c>
      <c r="AH46">
        <v>1</v>
      </c>
      <c r="AI46">
        <f t="shared" si="4"/>
        <v>-10</v>
      </c>
      <c r="AJ46" s="11">
        <f t="shared" si="5"/>
        <v>0</v>
      </c>
      <c r="AK46" s="11">
        <f t="shared" si="6"/>
        <v>-22.5</v>
      </c>
      <c r="AL46">
        <f t="shared" si="7"/>
        <v>0</v>
      </c>
      <c r="AM46">
        <f t="shared" si="8"/>
        <v>0</v>
      </c>
      <c r="AO46">
        <f>SUM($AK$6:AK46)</f>
        <v>46.100000000000009</v>
      </c>
      <c r="AP46">
        <f>SUM($AL$6:AL46)</f>
        <v>54.2</v>
      </c>
    </row>
    <row r="47" spans="1:42" x14ac:dyDescent="0.25">
      <c r="A47" s="11">
        <v>647550</v>
      </c>
      <c r="B47" s="11">
        <v>31121580</v>
      </c>
      <c r="C47" s="11" t="s">
        <v>104</v>
      </c>
      <c r="D47" s="11" t="s">
        <v>131</v>
      </c>
      <c r="E47" s="13">
        <v>44548.71875</v>
      </c>
      <c r="F47" s="11" t="s">
        <v>170</v>
      </c>
      <c r="G47" s="11" t="s">
        <v>171</v>
      </c>
      <c r="H47" s="11">
        <v>2.14</v>
      </c>
      <c r="I47" s="11">
        <v>1496</v>
      </c>
      <c r="J47" s="11">
        <v>4.0999999999999996</v>
      </c>
      <c r="K47" s="11">
        <v>1522</v>
      </c>
      <c r="L47">
        <f t="shared" si="0"/>
        <v>26</v>
      </c>
      <c r="M47" s="11" t="s">
        <v>54</v>
      </c>
      <c r="N47" s="11" t="s">
        <v>54</v>
      </c>
      <c r="O47" s="12">
        <f t="shared" si="9"/>
        <v>-10</v>
      </c>
      <c r="P47" s="11">
        <v>0</v>
      </c>
      <c r="Q47" s="11">
        <f t="shared" si="1"/>
        <v>-31</v>
      </c>
      <c r="R47" s="11">
        <v>0</v>
      </c>
      <c r="S47" s="11">
        <f t="shared" si="10"/>
        <v>-3.1</v>
      </c>
      <c r="T47" s="11">
        <f>SUM($S$6:S47)</f>
        <v>1.5099999999999993</v>
      </c>
      <c r="U47" s="9">
        <v>1</v>
      </c>
      <c r="V47">
        <f t="shared" si="2"/>
        <v>9.8000000000000007</v>
      </c>
      <c r="W47" s="9">
        <v>1</v>
      </c>
      <c r="X47">
        <f t="shared" si="3"/>
        <v>31</v>
      </c>
      <c r="AB47">
        <f>SUM($Q$6:Q47)</f>
        <v>15.100000000000009</v>
      </c>
      <c r="AF47">
        <v>0</v>
      </c>
      <c r="AG47">
        <v>0</v>
      </c>
      <c r="AH47">
        <v>1</v>
      </c>
      <c r="AI47">
        <f t="shared" si="4"/>
        <v>-10</v>
      </c>
      <c r="AJ47" s="11">
        <f t="shared" si="5"/>
        <v>-10</v>
      </c>
      <c r="AK47" s="11">
        <f t="shared" si="6"/>
        <v>-31</v>
      </c>
      <c r="AL47">
        <f t="shared" si="7"/>
        <v>-31</v>
      </c>
      <c r="AM47">
        <f t="shared" si="8"/>
        <v>-10</v>
      </c>
      <c r="AO47">
        <f>SUM($AK$6:AK47)</f>
        <v>15.100000000000009</v>
      </c>
      <c r="AP47">
        <f>SUM($AL$6:AL47)</f>
        <v>23.200000000000003</v>
      </c>
    </row>
    <row r="48" spans="1:42" x14ac:dyDescent="0.25">
      <c r="A48" s="11">
        <v>647454</v>
      </c>
      <c r="B48" s="11">
        <v>31115973</v>
      </c>
      <c r="C48" s="11" t="s">
        <v>172</v>
      </c>
      <c r="D48" s="11" t="s">
        <v>173</v>
      </c>
      <c r="E48" s="13">
        <v>44548.791666666664</v>
      </c>
      <c r="F48" s="11" t="s">
        <v>174</v>
      </c>
      <c r="G48" s="11" t="s">
        <v>175</v>
      </c>
      <c r="H48" s="11">
        <v>2.2400000000000002</v>
      </c>
      <c r="I48" s="11">
        <v>1519</v>
      </c>
      <c r="J48" s="11">
        <v>3.8</v>
      </c>
      <c r="K48" s="11">
        <v>1574</v>
      </c>
      <c r="L48">
        <f t="shared" si="0"/>
        <v>55</v>
      </c>
      <c r="M48" s="11" t="s">
        <v>70</v>
      </c>
      <c r="N48" s="11" t="s">
        <v>176</v>
      </c>
      <c r="O48" s="12">
        <f t="shared" si="9"/>
        <v>12.152000000000001</v>
      </c>
      <c r="P48" s="11">
        <v>1</v>
      </c>
      <c r="Q48" s="11">
        <f t="shared" si="1"/>
        <v>9.8000000000000007</v>
      </c>
      <c r="R48" s="11">
        <v>1</v>
      </c>
      <c r="S48" s="11">
        <f t="shared" si="10"/>
        <v>0.98</v>
      </c>
      <c r="T48" s="11">
        <f>SUM($S$6:S48)</f>
        <v>2.4899999999999993</v>
      </c>
      <c r="U48" s="9">
        <v>0</v>
      </c>
      <c r="V48">
        <f t="shared" si="2"/>
        <v>-12.400000000000002</v>
      </c>
      <c r="W48" s="9">
        <v>0</v>
      </c>
      <c r="X48">
        <f t="shared" si="3"/>
        <v>-10</v>
      </c>
      <c r="AB48">
        <f>SUM($Q$6:Q48)</f>
        <v>24.900000000000009</v>
      </c>
      <c r="AF48">
        <v>1</v>
      </c>
      <c r="AG48">
        <v>0</v>
      </c>
      <c r="AH48">
        <v>0</v>
      </c>
      <c r="AI48">
        <f t="shared" si="4"/>
        <v>12.400000000000002</v>
      </c>
      <c r="AJ48" s="11">
        <f t="shared" si="5"/>
        <v>12.400000000000002</v>
      </c>
      <c r="AK48" s="11">
        <f t="shared" si="6"/>
        <v>9.8000000000000007</v>
      </c>
      <c r="AL48">
        <f t="shared" si="7"/>
        <v>9.8000000000000007</v>
      </c>
      <c r="AM48">
        <f t="shared" si="8"/>
        <v>12.400000000000002</v>
      </c>
      <c r="AO48">
        <f>SUM($AK$6:AK48)</f>
        <v>24.900000000000009</v>
      </c>
      <c r="AP48">
        <f>SUM($AL$6:AL48)</f>
        <v>33</v>
      </c>
    </row>
    <row r="49" spans="1:47" x14ac:dyDescent="0.25">
      <c r="A49" s="11">
        <v>647336</v>
      </c>
      <c r="B49" s="11">
        <v>31120407</v>
      </c>
      <c r="C49" s="11" t="s">
        <v>100</v>
      </c>
      <c r="D49" s="11" t="s">
        <v>101</v>
      </c>
      <c r="E49" s="13">
        <v>44548.8125</v>
      </c>
      <c r="F49" s="11" t="s">
        <v>177</v>
      </c>
      <c r="G49" s="11" t="s">
        <v>115</v>
      </c>
      <c r="H49" s="11">
        <v>2.68</v>
      </c>
      <c r="I49" s="11">
        <v>1494</v>
      </c>
      <c r="J49" s="11">
        <v>2.7</v>
      </c>
      <c r="K49" s="11">
        <v>1541</v>
      </c>
      <c r="L49">
        <f t="shared" si="0"/>
        <v>47</v>
      </c>
      <c r="M49" s="11" t="s">
        <v>54</v>
      </c>
      <c r="N49" s="11" t="s">
        <v>123</v>
      </c>
      <c r="O49" s="12">
        <f t="shared" si="9"/>
        <v>-10</v>
      </c>
      <c r="P49" s="11">
        <v>0</v>
      </c>
      <c r="Q49" s="11">
        <f t="shared" si="1"/>
        <v>-17</v>
      </c>
      <c r="R49" s="11">
        <v>0</v>
      </c>
      <c r="S49" s="11">
        <f t="shared" si="10"/>
        <v>-1.7</v>
      </c>
      <c r="T49" s="11">
        <f>SUM($S$6:S49)</f>
        <v>0.78999999999999937</v>
      </c>
      <c r="U49" s="9">
        <v>1</v>
      </c>
      <c r="V49">
        <f t="shared" si="2"/>
        <v>9.8000000000000007</v>
      </c>
      <c r="W49" s="9">
        <v>1</v>
      </c>
      <c r="X49">
        <f t="shared" si="3"/>
        <v>17</v>
      </c>
      <c r="AB49">
        <f>SUM($Q$6:Q49)</f>
        <v>7.9000000000000092</v>
      </c>
      <c r="AF49">
        <v>0</v>
      </c>
      <c r="AG49">
        <v>0</v>
      </c>
      <c r="AH49">
        <v>1</v>
      </c>
      <c r="AI49">
        <f t="shared" si="4"/>
        <v>-10</v>
      </c>
      <c r="AJ49" s="11">
        <f t="shared" si="5"/>
        <v>0</v>
      </c>
      <c r="AK49" s="11">
        <f t="shared" si="6"/>
        <v>-17</v>
      </c>
      <c r="AL49">
        <f t="shared" si="7"/>
        <v>0</v>
      </c>
      <c r="AM49">
        <f t="shared" si="8"/>
        <v>0</v>
      </c>
      <c r="AO49">
        <f>SUM($AK$6:AK49)</f>
        <v>7.9000000000000092</v>
      </c>
      <c r="AP49">
        <f>SUM($AL$6:AL49)</f>
        <v>33</v>
      </c>
    </row>
    <row r="50" spans="1:47" x14ac:dyDescent="0.25">
      <c r="A50" s="11">
        <v>647869</v>
      </c>
      <c r="B50" s="11">
        <v>31115058</v>
      </c>
      <c r="C50" s="11" t="s">
        <v>108</v>
      </c>
      <c r="D50" s="11" t="s">
        <v>109</v>
      </c>
      <c r="E50" s="13">
        <v>44549.479166666664</v>
      </c>
      <c r="F50" s="11" t="s">
        <v>178</v>
      </c>
      <c r="G50" s="11" t="s">
        <v>129</v>
      </c>
      <c r="H50" s="11">
        <v>1.98</v>
      </c>
      <c r="I50" s="11">
        <v>1606</v>
      </c>
      <c r="J50" s="11">
        <v>4.0999999999999996</v>
      </c>
      <c r="K50" s="11">
        <v>1635</v>
      </c>
      <c r="L50">
        <f t="shared" si="0"/>
        <v>29</v>
      </c>
      <c r="M50" s="11" t="s">
        <v>123</v>
      </c>
      <c r="N50" s="11" t="s">
        <v>74</v>
      </c>
      <c r="O50" s="12">
        <f t="shared" si="9"/>
        <v>-10</v>
      </c>
      <c r="P50" s="11">
        <v>0</v>
      </c>
      <c r="Q50" s="11">
        <f t="shared" si="1"/>
        <v>9.8000000000000007</v>
      </c>
      <c r="R50" s="11">
        <v>1</v>
      </c>
      <c r="S50" s="11">
        <f t="shared" si="10"/>
        <v>0.98</v>
      </c>
      <c r="T50" s="11">
        <f>SUM($S$6:S50)</f>
        <v>1.7699999999999994</v>
      </c>
      <c r="U50" s="9">
        <v>1</v>
      </c>
      <c r="V50">
        <f t="shared" si="2"/>
        <v>9.8000000000000007</v>
      </c>
      <c r="W50" s="9">
        <v>0</v>
      </c>
      <c r="X50">
        <f t="shared" si="3"/>
        <v>-10</v>
      </c>
      <c r="AB50">
        <f>SUM($Q$6:Q50)</f>
        <v>17.70000000000001</v>
      </c>
      <c r="AF50">
        <v>0</v>
      </c>
      <c r="AG50">
        <v>1</v>
      </c>
      <c r="AH50">
        <v>0</v>
      </c>
      <c r="AI50">
        <f t="shared" si="4"/>
        <v>-10</v>
      </c>
      <c r="AJ50" s="11">
        <f t="shared" si="5"/>
        <v>-10</v>
      </c>
      <c r="AK50" s="11">
        <f t="shared" si="6"/>
        <v>9.8000000000000007</v>
      </c>
      <c r="AL50">
        <f t="shared" si="7"/>
        <v>9.8000000000000007</v>
      </c>
      <c r="AM50">
        <f t="shared" si="8"/>
        <v>0</v>
      </c>
      <c r="AO50">
        <f>SUM($AK$6:AK50)</f>
        <v>17.70000000000001</v>
      </c>
      <c r="AP50">
        <f>SUM($AL$6:AL50)</f>
        <v>42.8</v>
      </c>
    </row>
    <row r="51" spans="1:47" x14ac:dyDescent="0.25">
      <c r="A51" s="11">
        <v>647877</v>
      </c>
      <c r="B51" s="11">
        <v>31121612</v>
      </c>
      <c r="C51" s="11" t="s">
        <v>104</v>
      </c>
      <c r="D51" s="11" t="s">
        <v>131</v>
      </c>
      <c r="E51" s="13">
        <v>44549.625</v>
      </c>
      <c r="F51" s="11" t="s">
        <v>179</v>
      </c>
      <c r="G51" s="11" t="s">
        <v>180</v>
      </c>
      <c r="H51" s="11">
        <v>2.54</v>
      </c>
      <c r="I51" s="11">
        <v>1474</v>
      </c>
      <c r="J51" s="11">
        <v>3.75</v>
      </c>
      <c r="K51" s="11">
        <v>1530</v>
      </c>
      <c r="L51">
        <f t="shared" si="0"/>
        <v>56</v>
      </c>
      <c r="M51" s="11" t="s">
        <v>123</v>
      </c>
      <c r="N51" s="11" t="s">
        <v>123</v>
      </c>
      <c r="O51" s="12">
        <f t="shared" si="9"/>
        <v>-10</v>
      </c>
      <c r="P51" s="11">
        <v>0</v>
      </c>
      <c r="Q51" s="11">
        <f t="shared" si="1"/>
        <v>-27.5</v>
      </c>
      <c r="R51" s="11">
        <v>0</v>
      </c>
      <c r="S51" s="11">
        <f t="shared" si="10"/>
        <v>-2.75</v>
      </c>
      <c r="T51" s="11">
        <f>SUM($S$6:S51)</f>
        <v>-0.98000000000000065</v>
      </c>
      <c r="U51" s="9">
        <v>1</v>
      </c>
      <c r="V51">
        <f t="shared" si="2"/>
        <v>9.8000000000000007</v>
      </c>
      <c r="W51" s="9">
        <v>1</v>
      </c>
      <c r="X51">
        <f t="shared" si="3"/>
        <v>27.5</v>
      </c>
      <c r="AB51">
        <f>SUM($Q$6:Q51)</f>
        <v>-9.7999999999999901</v>
      </c>
      <c r="AF51">
        <v>0</v>
      </c>
      <c r="AG51">
        <v>0</v>
      </c>
      <c r="AH51">
        <v>1</v>
      </c>
      <c r="AI51">
        <f t="shared" si="4"/>
        <v>-10</v>
      </c>
      <c r="AJ51" s="11">
        <f t="shared" si="5"/>
        <v>0</v>
      </c>
      <c r="AK51" s="11">
        <f t="shared" si="6"/>
        <v>-27.5</v>
      </c>
      <c r="AL51">
        <f t="shared" si="7"/>
        <v>-27.5</v>
      </c>
      <c r="AM51">
        <f t="shared" si="8"/>
        <v>0</v>
      </c>
      <c r="AO51">
        <f>SUM($AK$6:AK51)</f>
        <v>-9.7999999999999901</v>
      </c>
      <c r="AP51">
        <f>SUM($AL$6:AL51)</f>
        <v>15.299999999999997</v>
      </c>
    </row>
    <row r="52" spans="1:47" x14ac:dyDescent="0.25">
      <c r="A52" s="11">
        <v>647898</v>
      </c>
      <c r="B52" s="11">
        <v>31115037</v>
      </c>
      <c r="C52" s="11" t="s">
        <v>104</v>
      </c>
      <c r="D52" s="11" t="s">
        <v>105</v>
      </c>
      <c r="E52" s="13">
        <v>44549.635416666664</v>
      </c>
      <c r="F52" s="11" t="s">
        <v>106</v>
      </c>
      <c r="G52" s="11" t="s">
        <v>181</v>
      </c>
      <c r="H52" s="11">
        <v>2.3199999999999998</v>
      </c>
      <c r="I52" s="11">
        <v>1579</v>
      </c>
      <c r="J52" s="11">
        <v>3.6</v>
      </c>
      <c r="K52" s="11">
        <v>1652</v>
      </c>
      <c r="L52">
        <f t="shared" si="0"/>
        <v>73</v>
      </c>
      <c r="M52" s="11" t="s">
        <v>69</v>
      </c>
      <c r="N52" s="11" t="s">
        <v>64</v>
      </c>
      <c r="O52" s="12">
        <f t="shared" si="9"/>
        <v>12.936</v>
      </c>
      <c r="P52" s="11">
        <v>1</v>
      </c>
      <c r="Q52" s="11">
        <f t="shared" si="1"/>
        <v>9.8000000000000007</v>
      </c>
      <c r="R52" s="11">
        <v>1</v>
      </c>
      <c r="S52" s="11">
        <f t="shared" si="10"/>
        <v>0.98</v>
      </c>
      <c r="T52" s="11">
        <f>SUM($S$6:S52)</f>
        <v>0</v>
      </c>
      <c r="U52" s="9">
        <v>0</v>
      </c>
      <c r="V52">
        <f t="shared" si="2"/>
        <v>-13.2</v>
      </c>
      <c r="W52" s="9">
        <v>0</v>
      </c>
      <c r="X52">
        <f t="shared" si="3"/>
        <v>-10</v>
      </c>
      <c r="AB52">
        <f>SUM($Q$6:Q52)</f>
        <v>0</v>
      </c>
      <c r="AF52">
        <v>1</v>
      </c>
      <c r="AG52">
        <v>0</v>
      </c>
      <c r="AH52">
        <v>0</v>
      </c>
      <c r="AI52">
        <f t="shared" si="4"/>
        <v>13.2</v>
      </c>
      <c r="AJ52" s="11">
        <f t="shared" si="5"/>
        <v>13.2</v>
      </c>
      <c r="AK52" s="11">
        <f t="shared" si="6"/>
        <v>9.8000000000000007</v>
      </c>
      <c r="AL52">
        <f t="shared" si="7"/>
        <v>9.8000000000000007</v>
      </c>
      <c r="AM52">
        <f t="shared" si="8"/>
        <v>13.2</v>
      </c>
      <c r="AO52">
        <f>SUM($AK$6:AK52)</f>
        <v>0</v>
      </c>
      <c r="AP52">
        <f>SUM($AL$6:AL52)</f>
        <v>25.099999999999998</v>
      </c>
    </row>
    <row r="53" spans="1:47" x14ac:dyDescent="0.25">
      <c r="A53" s="11">
        <v>647867</v>
      </c>
      <c r="B53" s="11">
        <v>31126011</v>
      </c>
      <c r="C53" s="11" t="s">
        <v>108</v>
      </c>
      <c r="D53" s="11" t="s">
        <v>112</v>
      </c>
      <c r="E53" s="13">
        <v>44549.635416666664</v>
      </c>
      <c r="F53" s="11" t="s">
        <v>114</v>
      </c>
      <c r="G53" s="11" t="s">
        <v>182</v>
      </c>
      <c r="H53" s="11">
        <v>2.2000000000000002</v>
      </c>
      <c r="I53" s="11">
        <v>1455</v>
      </c>
      <c r="J53" s="11">
        <v>3.9</v>
      </c>
      <c r="K53" s="11">
        <v>1482</v>
      </c>
      <c r="L53">
        <f t="shared" si="0"/>
        <v>27</v>
      </c>
      <c r="M53" s="11" t="s">
        <v>44</v>
      </c>
      <c r="N53" s="11" t="s">
        <v>69</v>
      </c>
      <c r="O53" s="12">
        <f t="shared" si="9"/>
        <v>-10</v>
      </c>
      <c r="P53" s="11">
        <v>0</v>
      </c>
      <c r="Q53" s="11">
        <f t="shared" si="1"/>
        <v>9.8000000000000007</v>
      </c>
      <c r="R53" s="11">
        <v>1</v>
      </c>
      <c r="S53" s="11">
        <f t="shared" si="10"/>
        <v>0.98</v>
      </c>
      <c r="T53" s="11">
        <f>SUM($S$6:S53)</f>
        <v>0.97999999999999932</v>
      </c>
      <c r="U53" s="9">
        <v>1</v>
      </c>
      <c r="V53">
        <f t="shared" si="2"/>
        <v>9.8000000000000007</v>
      </c>
      <c r="W53" s="9">
        <v>0</v>
      </c>
      <c r="X53">
        <f t="shared" si="3"/>
        <v>-10</v>
      </c>
      <c r="AB53">
        <f>SUM($Q$6:Q53)</f>
        <v>9.8000000000000114</v>
      </c>
      <c r="AF53">
        <v>0</v>
      </c>
      <c r="AG53">
        <v>1</v>
      </c>
      <c r="AH53">
        <v>0</v>
      </c>
      <c r="AI53">
        <f t="shared" si="4"/>
        <v>-10</v>
      </c>
      <c r="AJ53" s="11">
        <f t="shared" si="5"/>
        <v>-10</v>
      </c>
      <c r="AK53" s="11">
        <f t="shared" si="6"/>
        <v>9.8000000000000007</v>
      </c>
      <c r="AL53">
        <f t="shared" si="7"/>
        <v>9.8000000000000007</v>
      </c>
      <c r="AM53">
        <f t="shared" si="8"/>
        <v>-10</v>
      </c>
      <c r="AO53">
        <f>SUM($AK$6:AK53)</f>
        <v>9.8000000000000114</v>
      </c>
      <c r="AP53">
        <f>SUM($AL$6:AL53)</f>
        <v>34.9</v>
      </c>
    </row>
    <row r="54" spans="1:47" x14ac:dyDescent="0.25">
      <c r="A54" s="11">
        <v>647887</v>
      </c>
      <c r="B54" s="11">
        <v>31131414</v>
      </c>
      <c r="C54" s="11" t="s">
        <v>183</v>
      </c>
      <c r="D54" s="11" t="s">
        <v>184</v>
      </c>
      <c r="E54" s="13">
        <v>44549.6875</v>
      </c>
      <c r="F54" s="11" t="s">
        <v>185</v>
      </c>
      <c r="G54" s="11" t="s">
        <v>186</v>
      </c>
      <c r="H54" s="11">
        <v>2.1</v>
      </c>
      <c r="I54" s="11">
        <v>1689</v>
      </c>
      <c r="J54" s="11">
        <v>4.0999999999999996</v>
      </c>
      <c r="K54" s="11">
        <v>1749</v>
      </c>
      <c r="L54">
        <f t="shared" si="0"/>
        <v>60</v>
      </c>
      <c r="M54" s="11" t="s">
        <v>43</v>
      </c>
      <c r="N54" s="11" t="s">
        <v>43</v>
      </c>
      <c r="O54" s="12">
        <f t="shared" si="9"/>
        <v>-10</v>
      </c>
      <c r="P54" s="11">
        <v>0</v>
      </c>
      <c r="Q54" s="11">
        <f t="shared" si="1"/>
        <v>9.8000000000000007</v>
      </c>
      <c r="R54" s="11">
        <v>1</v>
      </c>
      <c r="S54" s="11">
        <f t="shared" si="10"/>
        <v>0.98</v>
      </c>
      <c r="T54" s="11">
        <f>SUM($S$6:S54)</f>
        <v>1.9599999999999993</v>
      </c>
      <c r="U54" s="9">
        <v>1</v>
      </c>
      <c r="V54">
        <f t="shared" si="2"/>
        <v>9.8000000000000007</v>
      </c>
      <c r="W54" s="9">
        <v>0</v>
      </c>
      <c r="X54">
        <f t="shared" si="3"/>
        <v>-10</v>
      </c>
      <c r="AB54">
        <f>SUM($Q$6:Q54)</f>
        <v>19.600000000000012</v>
      </c>
      <c r="AF54">
        <v>0</v>
      </c>
      <c r="AG54">
        <v>1</v>
      </c>
      <c r="AH54">
        <v>0</v>
      </c>
      <c r="AI54">
        <f t="shared" si="4"/>
        <v>-10</v>
      </c>
      <c r="AJ54" s="11">
        <f t="shared" si="5"/>
        <v>-10</v>
      </c>
      <c r="AK54" s="11">
        <f t="shared" si="6"/>
        <v>9.8000000000000007</v>
      </c>
      <c r="AL54">
        <f t="shared" si="7"/>
        <v>9.8000000000000007</v>
      </c>
      <c r="AM54">
        <f t="shared" si="8"/>
        <v>-10</v>
      </c>
      <c r="AO54">
        <f>SUM($AK$6:AK54)</f>
        <v>19.600000000000012</v>
      </c>
      <c r="AP54">
        <f>SUM($AL$6:AL54)</f>
        <v>44.7</v>
      </c>
    </row>
    <row r="55" spans="1:47" x14ac:dyDescent="0.25">
      <c r="A55" s="11">
        <v>647794</v>
      </c>
      <c r="B55" s="11">
        <v>31127477</v>
      </c>
      <c r="C55" s="11" t="s">
        <v>50</v>
      </c>
      <c r="D55" s="11" t="s">
        <v>142</v>
      </c>
      <c r="E55" s="13">
        <v>44549.6875</v>
      </c>
      <c r="F55" s="11" t="s">
        <v>187</v>
      </c>
      <c r="G55" s="11" t="s">
        <v>188</v>
      </c>
      <c r="H55" s="11">
        <v>1.97</v>
      </c>
      <c r="I55" s="11">
        <v>1501</v>
      </c>
      <c r="J55" s="11">
        <v>4.2</v>
      </c>
      <c r="K55" s="11">
        <v>1528</v>
      </c>
      <c r="L55">
        <f t="shared" si="0"/>
        <v>27</v>
      </c>
      <c r="M55" s="11" t="s">
        <v>43</v>
      </c>
      <c r="N55" s="11" t="s">
        <v>44</v>
      </c>
      <c r="O55" s="12">
        <f t="shared" si="9"/>
        <v>9.5059999999999985</v>
      </c>
      <c r="P55" s="11">
        <v>1</v>
      </c>
      <c r="Q55" s="11">
        <f t="shared" si="1"/>
        <v>9.8000000000000007</v>
      </c>
      <c r="R55" s="11">
        <v>1</v>
      </c>
      <c r="S55" s="11">
        <f t="shared" si="10"/>
        <v>0.98</v>
      </c>
      <c r="T55" s="11">
        <f>SUM($S$6:S55)</f>
        <v>2.9399999999999995</v>
      </c>
      <c r="U55" s="9">
        <v>0</v>
      </c>
      <c r="V55">
        <f t="shared" si="2"/>
        <v>-9.6999999999999993</v>
      </c>
      <c r="W55" s="9">
        <v>0</v>
      </c>
      <c r="X55">
        <f t="shared" si="3"/>
        <v>-10</v>
      </c>
      <c r="AB55">
        <f>SUM($Q$6:Q55)</f>
        <v>29.400000000000013</v>
      </c>
      <c r="AF55">
        <v>1</v>
      </c>
      <c r="AG55">
        <v>0</v>
      </c>
      <c r="AH55">
        <v>0</v>
      </c>
      <c r="AI55">
        <f t="shared" si="4"/>
        <v>9.6999999999999993</v>
      </c>
      <c r="AJ55" s="11">
        <f t="shared" si="5"/>
        <v>9.6999999999999993</v>
      </c>
      <c r="AK55" s="11">
        <f t="shared" si="6"/>
        <v>9.8000000000000007</v>
      </c>
      <c r="AL55">
        <f t="shared" si="7"/>
        <v>9.8000000000000007</v>
      </c>
      <c r="AM55">
        <f t="shared" si="8"/>
        <v>0</v>
      </c>
      <c r="AO55">
        <f>SUM($AK$6:AK55)</f>
        <v>29.400000000000013</v>
      </c>
      <c r="AP55">
        <f>SUM($AL$6:AL55)</f>
        <v>54.5</v>
      </c>
    </row>
    <row r="56" spans="1:47" x14ac:dyDescent="0.25">
      <c r="A56" s="11">
        <v>647872</v>
      </c>
      <c r="B56" s="11">
        <v>31115057</v>
      </c>
      <c r="C56" s="11" t="s">
        <v>108</v>
      </c>
      <c r="D56" s="11" t="s">
        <v>109</v>
      </c>
      <c r="E56" s="13">
        <v>44549.708333333336</v>
      </c>
      <c r="F56" s="11" t="s">
        <v>110</v>
      </c>
      <c r="G56" s="11" t="s">
        <v>189</v>
      </c>
      <c r="H56" s="11">
        <v>2.38</v>
      </c>
      <c r="I56" s="11">
        <v>1547</v>
      </c>
      <c r="J56" s="11">
        <v>3.4</v>
      </c>
      <c r="K56" s="11">
        <v>1564</v>
      </c>
      <c r="L56">
        <f t="shared" si="0"/>
        <v>17</v>
      </c>
      <c r="M56" s="11" t="s">
        <v>44</v>
      </c>
      <c r="N56" s="11" t="s">
        <v>44</v>
      </c>
      <c r="O56" s="12">
        <f t="shared" si="9"/>
        <v>13.523999999999997</v>
      </c>
      <c r="P56" s="11">
        <v>1</v>
      </c>
      <c r="Q56" s="11">
        <f t="shared" si="1"/>
        <v>9.8000000000000007</v>
      </c>
      <c r="R56" s="11">
        <v>1</v>
      </c>
      <c r="S56" s="11">
        <f t="shared" si="10"/>
        <v>0.98</v>
      </c>
      <c r="T56" s="11">
        <f>SUM($S$6:S56)</f>
        <v>3.9199999999999995</v>
      </c>
      <c r="U56" s="9">
        <v>0</v>
      </c>
      <c r="V56">
        <f t="shared" si="2"/>
        <v>-13.799999999999997</v>
      </c>
      <c r="W56" s="9">
        <v>0</v>
      </c>
      <c r="X56">
        <f t="shared" si="3"/>
        <v>-10</v>
      </c>
      <c r="AB56">
        <f>SUM($Q$6:Q56)</f>
        <v>39.200000000000017</v>
      </c>
      <c r="AF56">
        <v>1</v>
      </c>
      <c r="AG56">
        <v>0</v>
      </c>
      <c r="AH56">
        <v>0</v>
      </c>
      <c r="AI56">
        <f t="shared" si="4"/>
        <v>13.799999999999997</v>
      </c>
      <c r="AJ56" s="11">
        <f t="shared" si="5"/>
        <v>0</v>
      </c>
      <c r="AK56" s="11">
        <f t="shared" si="6"/>
        <v>9.8000000000000007</v>
      </c>
      <c r="AL56">
        <f t="shared" si="7"/>
        <v>0</v>
      </c>
      <c r="AM56">
        <f t="shared" si="8"/>
        <v>0</v>
      </c>
      <c r="AO56">
        <f>SUM($AK$6:AK56)</f>
        <v>39.200000000000017</v>
      </c>
      <c r="AP56">
        <f>SUM($AL$6:AL56)</f>
        <v>54.5</v>
      </c>
    </row>
    <row r="57" spans="1:47" x14ac:dyDescent="0.25">
      <c r="A57" s="11">
        <v>647899</v>
      </c>
      <c r="B57" s="11">
        <v>31115027</v>
      </c>
      <c r="C57" s="11" t="s">
        <v>104</v>
      </c>
      <c r="D57" s="11" t="s">
        <v>105</v>
      </c>
      <c r="E57" s="13">
        <v>44549.729166666664</v>
      </c>
      <c r="F57" s="11" t="s">
        <v>190</v>
      </c>
      <c r="G57" s="11" t="s">
        <v>191</v>
      </c>
      <c r="H57" s="11">
        <v>2.52</v>
      </c>
      <c r="I57" s="11">
        <v>1503</v>
      </c>
      <c r="J57" s="11">
        <v>3.7</v>
      </c>
      <c r="K57" s="11">
        <v>1549</v>
      </c>
      <c r="L57">
        <f t="shared" si="0"/>
        <v>46</v>
      </c>
      <c r="M57" s="11" t="s">
        <v>43</v>
      </c>
      <c r="N57" s="11" t="s">
        <v>44</v>
      </c>
      <c r="O57" s="12">
        <f t="shared" si="9"/>
        <v>14.895999999999999</v>
      </c>
      <c r="P57" s="11">
        <v>1</v>
      </c>
      <c r="Q57" s="11">
        <f t="shared" si="1"/>
        <v>9.8000000000000007</v>
      </c>
      <c r="R57" s="11">
        <v>1</v>
      </c>
      <c r="S57" s="11">
        <f t="shared" si="10"/>
        <v>0.98</v>
      </c>
      <c r="T57" s="11">
        <f>SUM($S$6:S57)</f>
        <v>4.8999999999999995</v>
      </c>
      <c r="U57" s="9">
        <v>0</v>
      </c>
      <c r="V57">
        <f t="shared" si="2"/>
        <v>-15.2</v>
      </c>
      <c r="W57" s="9">
        <v>0</v>
      </c>
      <c r="X57">
        <f t="shared" si="3"/>
        <v>-10</v>
      </c>
      <c r="AB57">
        <f>SUM($Q$6:Q57)</f>
        <v>49.000000000000014</v>
      </c>
      <c r="AF57">
        <v>1</v>
      </c>
      <c r="AG57">
        <v>0</v>
      </c>
      <c r="AH57">
        <v>0</v>
      </c>
      <c r="AI57">
        <f t="shared" si="4"/>
        <v>15.2</v>
      </c>
      <c r="AJ57" s="11">
        <f t="shared" si="5"/>
        <v>0</v>
      </c>
      <c r="AK57" s="11">
        <f t="shared" si="6"/>
        <v>9.8000000000000007</v>
      </c>
      <c r="AL57">
        <f t="shared" si="7"/>
        <v>9.8000000000000007</v>
      </c>
      <c r="AM57">
        <f t="shared" si="8"/>
        <v>0</v>
      </c>
      <c r="AO57">
        <f>SUM($AK$6:AK57)</f>
        <v>49.000000000000014</v>
      </c>
      <c r="AP57">
        <f>SUM($AL$6:AL57)</f>
        <v>64.3</v>
      </c>
      <c r="AU57" s="11"/>
    </row>
    <row r="58" spans="1:47" x14ac:dyDescent="0.25">
      <c r="A58" s="11">
        <v>648105</v>
      </c>
      <c r="B58" s="11">
        <v>31128942</v>
      </c>
      <c r="C58" s="11" t="s">
        <v>192</v>
      </c>
      <c r="D58" s="11" t="s">
        <v>193</v>
      </c>
      <c r="E58" s="13">
        <v>44549.729166666664</v>
      </c>
      <c r="F58" s="11" t="s">
        <v>194</v>
      </c>
      <c r="G58" s="11" t="s">
        <v>195</v>
      </c>
      <c r="H58" s="11">
        <v>1.99</v>
      </c>
      <c r="I58" s="11">
        <v>1631</v>
      </c>
      <c r="J58" s="11">
        <v>4</v>
      </c>
      <c r="K58" s="11">
        <v>1642</v>
      </c>
      <c r="L58">
        <f t="shared" si="0"/>
        <v>11</v>
      </c>
      <c r="M58" s="11" t="s">
        <v>44</v>
      </c>
      <c r="N58" s="11" t="s">
        <v>69</v>
      </c>
      <c r="O58" s="12">
        <f t="shared" si="9"/>
        <v>-10</v>
      </c>
      <c r="P58" s="11">
        <v>0</v>
      </c>
      <c r="Q58" s="11">
        <f t="shared" si="1"/>
        <v>9.8000000000000007</v>
      </c>
      <c r="R58" s="11">
        <v>1</v>
      </c>
      <c r="S58" s="11">
        <f t="shared" si="10"/>
        <v>0.98</v>
      </c>
      <c r="T58" s="11">
        <f>SUM($S$6:S58)</f>
        <v>5.879999999999999</v>
      </c>
      <c r="U58" s="9">
        <v>1</v>
      </c>
      <c r="V58">
        <f t="shared" si="2"/>
        <v>9.8000000000000007</v>
      </c>
      <c r="W58" s="9">
        <v>0</v>
      </c>
      <c r="X58">
        <f t="shared" si="3"/>
        <v>-10</v>
      </c>
      <c r="AB58">
        <f>SUM($Q$6:Q58)</f>
        <v>58.800000000000011</v>
      </c>
      <c r="AF58">
        <v>0</v>
      </c>
      <c r="AG58">
        <v>1</v>
      </c>
      <c r="AH58">
        <v>0</v>
      </c>
      <c r="AI58">
        <f t="shared" si="4"/>
        <v>-10</v>
      </c>
      <c r="AJ58" s="11">
        <f t="shared" si="5"/>
        <v>-10</v>
      </c>
      <c r="AK58" s="11">
        <f t="shared" si="6"/>
        <v>9.8000000000000007</v>
      </c>
      <c r="AL58">
        <f t="shared" si="7"/>
        <v>9.8000000000000007</v>
      </c>
      <c r="AM58">
        <f t="shared" si="8"/>
        <v>0</v>
      </c>
      <c r="AO58">
        <f>SUM($AK$6:AK58)</f>
        <v>58.800000000000011</v>
      </c>
      <c r="AP58">
        <f>SUM($AL$6:AL58)</f>
        <v>74.099999999999994</v>
      </c>
    </row>
    <row r="59" spans="1:47" x14ac:dyDescent="0.25">
      <c r="A59" s="11">
        <v>647873</v>
      </c>
      <c r="B59" s="11">
        <v>31115051</v>
      </c>
      <c r="C59" s="11" t="s">
        <v>108</v>
      </c>
      <c r="D59" s="11" t="s">
        <v>109</v>
      </c>
      <c r="E59" s="13">
        <v>44549.822916666664</v>
      </c>
      <c r="F59" s="11" t="s">
        <v>196</v>
      </c>
      <c r="G59" s="11" t="s">
        <v>197</v>
      </c>
      <c r="H59" s="11">
        <v>2.4</v>
      </c>
      <c r="I59" s="11">
        <v>1772</v>
      </c>
      <c r="J59" s="11">
        <v>3.3</v>
      </c>
      <c r="K59" s="11">
        <v>1785</v>
      </c>
      <c r="L59">
        <f t="shared" si="0"/>
        <v>13</v>
      </c>
      <c r="M59" s="11" t="s">
        <v>54</v>
      </c>
      <c r="N59" s="11" t="s">
        <v>54</v>
      </c>
      <c r="O59" s="12">
        <f t="shared" si="9"/>
        <v>-10</v>
      </c>
      <c r="P59" s="11">
        <v>0</v>
      </c>
      <c r="Q59" s="11">
        <f t="shared" si="1"/>
        <v>-23</v>
      </c>
      <c r="R59" s="11">
        <v>0</v>
      </c>
      <c r="S59" s="11">
        <f t="shared" si="10"/>
        <v>-2.2999999999999998</v>
      </c>
      <c r="T59" s="11">
        <f>SUM($S$6:S59)</f>
        <v>3.5799999999999992</v>
      </c>
      <c r="U59" s="9">
        <v>1</v>
      </c>
      <c r="V59">
        <f t="shared" si="2"/>
        <v>9.8000000000000007</v>
      </c>
      <c r="W59" s="9">
        <v>1</v>
      </c>
      <c r="X59">
        <f t="shared" si="3"/>
        <v>23</v>
      </c>
      <c r="AB59">
        <f>SUM($Q$6:Q59)</f>
        <v>35.800000000000011</v>
      </c>
      <c r="AF59">
        <v>0</v>
      </c>
      <c r="AG59">
        <v>0</v>
      </c>
      <c r="AH59">
        <v>1</v>
      </c>
      <c r="AI59">
        <f t="shared" si="4"/>
        <v>-10</v>
      </c>
      <c r="AJ59" s="11">
        <f t="shared" si="5"/>
        <v>0</v>
      </c>
      <c r="AK59" s="11">
        <f t="shared" si="6"/>
        <v>-23</v>
      </c>
      <c r="AL59">
        <f t="shared" si="7"/>
        <v>0</v>
      </c>
      <c r="AM59">
        <f t="shared" si="8"/>
        <v>0</v>
      </c>
      <c r="AO59">
        <f>SUM($AK$6:AK59)</f>
        <v>35.800000000000011</v>
      </c>
      <c r="AP59">
        <f>SUM($AL$6:AL59)</f>
        <v>74.099999999999994</v>
      </c>
    </row>
    <row r="60" spans="1:47" x14ac:dyDescent="0.25">
      <c r="A60" s="11">
        <v>648042</v>
      </c>
      <c r="B60" s="11">
        <v>31128944</v>
      </c>
      <c r="C60" s="11" t="s">
        <v>192</v>
      </c>
      <c r="D60" s="11" t="s">
        <v>193</v>
      </c>
      <c r="E60" s="13">
        <v>44549.833333333336</v>
      </c>
      <c r="F60" s="11" t="s">
        <v>198</v>
      </c>
      <c r="G60" s="11" t="s">
        <v>199</v>
      </c>
      <c r="H60" s="11">
        <v>2.58</v>
      </c>
      <c r="I60" s="11">
        <v>1485</v>
      </c>
      <c r="J60" s="11">
        <v>2.88</v>
      </c>
      <c r="K60" s="11">
        <v>1540</v>
      </c>
      <c r="L60">
        <f t="shared" si="0"/>
        <v>55</v>
      </c>
      <c r="M60" s="11" t="s">
        <v>49</v>
      </c>
      <c r="N60" s="11" t="s">
        <v>70</v>
      </c>
      <c r="O60" s="12">
        <f t="shared" si="9"/>
        <v>15.484</v>
      </c>
      <c r="P60" s="11">
        <v>1</v>
      </c>
      <c r="Q60" s="11">
        <f t="shared" si="1"/>
        <v>9.8000000000000007</v>
      </c>
      <c r="R60" s="11">
        <v>1</v>
      </c>
      <c r="S60" s="11">
        <f t="shared" si="10"/>
        <v>0.98</v>
      </c>
      <c r="T60" s="11">
        <f>SUM($S$6:S60)</f>
        <v>4.5599999999999987</v>
      </c>
      <c r="U60" s="9">
        <v>0</v>
      </c>
      <c r="V60">
        <f t="shared" si="2"/>
        <v>-15.8</v>
      </c>
      <c r="W60" s="9">
        <v>0</v>
      </c>
      <c r="X60">
        <f t="shared" si="3"/>
        <v>-10</v>
      </c>
      <c r="AB60">
        <f>SUM($Q$6:Q60)</f>
        <v>45.600000000000009</v>
      </c>
      <c r="AF60">
        <v>1</v>
      </c>
      <c r="AG60">
        <v>0</v>
      </c>
      <c r="AH60">
        <v>0</v>
      </c>
      <c r="AI60">
        <f t="shared" si="4"/>
        <v>15.8</v>
      </c>
      <c r="AJ60" s="11">
        <f t="shared" si="5"/>
        <v>0</v>
      </c>
      <c r="AK60" s="11">
        <f t="shared" si="6"/>
        <v>9.8000000000000007</v>
      </c>
      <c r="AL60">
        <f t="shared" si="7"/>
        <v>0</v>
      </c>
      <c r="AM60">
        <f t="shared" si="8"/>
        <v>0</v>
      </c>
      <c r="AO60">
        <f>SUM($AK$6:AK60)</f>
        <v>45.600000000000009</v>
      </c>
      <c r="AP60">
        <f>SUM($AL$6:AL60)</f>
        <v>74.099999999999994</v>
      </c>
    </row>
    <row r="61" spans="1:47" x14ac:dyDescent="0.25">
      <c r="A61" s="11">
        <v>648291</v>
      </c>
      <c r="B61" s="11">
        <v>31127980</v>
      </c>
      <c r="C61" s="11" t="s">
        <v>104</v>
      </c>
      <c r="D61" s="11" t="s">
        <v>105</v>
      </c>
      <c r="E61" s="13">
        <v>44551.854166666664</v>
      </c>
      <c r="F61" s="11" t="s">
        <v>107</v>
      </c>
      <c r="G61" s="11" t="s">
        <v>200</v>
      </c>
      <c r="H61" s="11">
        <v>2.58</v>
      </c>
      <c r="I61" s="11">
        <v>1742</v>
      </c>
      <c r="J61" s="11">
        <v>3.2</v>
      </c>
      <c r="K61" s="11">
        <v>1781</v>
      </c>
      <c r="L61">
        <f t="shared" si="0"/>
        <v>39</v>
      </c>
      <c r="M61" s="11" t="s">
        <v>69</v>
      </c>
      <c r="N61" s="11" t="s">
        <v>69</v>
      </c>
      <c r="O61" s="12">
        <f t="shared" si="9"/>
        <v>-10</v>
      </c>
      <c r="P61" s="11">
        <v>0</v>
      </c>
      <c r="Q61" s="11">
        <f t="shared" si="1"/>
        <v>9.8000000000000007</v>
      </c>
      <c r="R61" s="11">
        <v>1</v>
      </c>
      <c r="S61" s="11">
        <f t="shared" si="10"/>
        <v>0.98</v>
      </c>
      <c r="T61" s="11">
        <f>SUM($S$6:S61)</f>
        <v>5.5399999999999991</v>
      </c>
      <c r="U61" s="9">
        <v>1</v>
      </c>
      <c r="V61">
        <f t="shared" si="2"/>
        <v>9.8000000000000007</v>
      </c>
      <c r="W61" s="9">
        <v>0</v>
      </c>
      <c r="X61">
        <f t="shared" si="3"/>
        <v>-10</v>
      </c>
      <c r="AB61">
        <f>SUM($Q$6:Q61)</f>
        <v>55.400000000000006</v>
      </c>
      <c r="AF61">
        <v>0</v>
      </c>
      <c r="AG61">
        <v>1</v>
      </c>
      <c r="AH61">
        <v>0</v>
      </c>
      <c r="AI61">
        <f t="shared" si="4"/>
        <v>-10</v>
      </c>
      <c r="AJ61" s="11">
        <f t="shared" si="5"/>
        <v>0</v>
      </c>
      <c r="AK61" s="11">
        <f t="shared" si="6"/>
        <v>9.8000000000000007</v>
      </c>
      <c r="AL61">
        <f t="shared" si="7"/>
        <v>0</v>
      </c>
      <c r="AM61">
        <f t="shared" si="8"/>
        <v>0</v>
      </c>
      <c r="AO61">
        <f>SUM($AK$6:AK61)</f>
        <v>55.400000000000006</v>
      </c>
      <c r="AP61">
        <f>SUM($AL$6:AL61)</f>
        <v>74.099999999999994</v>
      </c>
    </row>
    <row r="62" spans="1:47" x14ac:dyDescent="0.25">
      <c r="A62" s="11">
        <v>648331</v>
      </c>
      <c r="B62" s="11">
        <v>31128884</v>
      </c>
      <c r="C62" s="11" t="s">
        <v>172</v>
      </c>
      <c r="D62" s="11" t="s">
        <v>173</v>
      </c>
      <c r="E62" s="13">
        <v>44552.739583333336</v>
      </c>
      <c r="F62" s="11" t="s">
        <v>201</v>
      </c>
      <c r="G62" s="11" t="s">
        <v>202</v>
      </c>
      <c r="H62" s="11">
        <v>2.5</v>
      </c>
      <c r="I62" s="11">
        <v>1491</v>
      </c>
      <c r="J62" s="11">
        <v>3.1</v>
      </c>
      <c r="K62" s="11">
        <v>1527</v>
      </c>
      <c r="L62">
        <f t="shared" si="0"/>
        <v>36</v>
      </c>
      <c r="M62" s="11" t="s">
        <v>54</v>
      </c>
      <c r="N62" s="11" t="s">
        <v>54</v>
      </c>
      <c r="O62" s="12">
        <f t="shared" si="9"/>
        <v>-10</v>
      </c>
      <c r="P62" s="11">
        <v>0</v>
      </c>
      <c r="Q62" s="11">
        <f t="shared" si="1"/>
        <v>-21</v>
      </c>
      <c r="R62" s="11">
        <v>0</v>
      </c>
      <c r="S62" s="11">
        <f t="shared" si="10"/>
        <v>-2.1</v>
      </c>
      <c r="T62" s="11">
        <f>SUM($S$6:S62)</f>
        <v>3.4399999999999991</v>
      </c>
      <c r="U62" s="9">
        <v>1</v>
      </c>
      <c r="V62">
        <f t="shared" si="2"/>
        <v>9.8000000000000007</v>
      </c>
      <c r="W62" s="9">
        <v>1</v>
      </c>
      <c r="X62">
        <f t="shared" si="3"/>
        <v>21</v>
      </c>
      <c r="AB62">
        <f>SUM($Q$6:Q62)</f>
        <v>34.400000000000006</v>
      </c>
      <c r="AF62">
        <v>0</v>
      </c>
      <c r="AG62">
        <v>0</v>
      </c>
      <c r="AH62">
        <v>1</v>
      </c>
      <c r="AI62">
        <f t="shared" si="4"/>
        <v>-10</v>
      </c>
      <c r="AJ62" s="11">
        <f t="shared" si="5"/>
        <v>0</v>
      </c>
      <c r="AK62" s="11">
        <f t="shared" si="6"/>
        <v>-21</v>
      </c>
      <c r="AL62">
        <f t="shared" si="7"/>
        <v>0</v>
      </c>
      <c r="AM62">
        <f t="shared" si="8"/>
        <v>0</v>
      </c>
      <c r="AO62">
        <f>SUM($AK$6:AK62)</f>
        <v>34.400000000000006</v>
      </c>
      <c r="AP62">
        <f>SUM($AL$6:AL62)</f>
        <v>74.099999999999994</v>
      </c>
    </row>
    <row r="63" spans="1:47" x14ac:dyDescent="0.25">
      <c r="A63" s="11">
        <v>648159</v>
      </c>
      <c r="B63" s="11">
        <v>31115038</v>
      </c>
      <c r="C63" s="11" t="s">
        <v>92</v>
      </c>
      <c r="D63" s="11" t="s">
        <v>93</v>
      </c>
      <c r="E63" s="13">
        <v>44552.833333333336</v>
      </c>
      <c r="F63" s="11" t="s">
        <v>203</v>
      </c>
      <c r="G63" s="11" t="s">
        <v>204</v>
      </c>
      <c r="H63" s="11">
        <v>2.62</v>
      </c>
      <c r="I63" s="11">
        <v>1486</v>
      </c>
      <c r="J63" s="11">
        <v>3.05</v>
      </c>
      <c r="K63" s="11">
        <v>1561</v>
      </c>
      <c r="L63">
        <f t="shared" si="0"/>
        <v>75</v>
      </c>
      <c r="M63" s="11" t="s">
        <v>43</v>
      </c>
      <c r="N63" s="11" t="s">
        <v>54</v>
      </c>
      <c r="O63" s="12">
        <f t="shared" si="9"/>
        <v>-10</v>
      </c>
      <c r="P63" s="11">
        <v>0</v>
      </c>
      <c r="Q63" s="11">
        <f t="shared" si="1"/>
        <v>-20.5</v>
      </c>
      <c r="R63" s="11">
        <v>0</v>
      </c>
      <c r="S63" s="11">
        <f t="shared" si="10"/>
        <v>-2.0499999999999998</v>
      </c>
      <c r="T63" s="11">
        <f>SUM($S$6:S63)</f>
        <v>1.3899999999999992</v>
      </c>
      <c r="U63" s="9">
        <v>1</v>
      </c>
      <c r="V63">
        <f t="shared" si="2"/>
        <v>9.8000000000000007</v>
      </c>
      <c r="W63" s="9">
        <v>1</v>
      </c>
      <c r="X63">
        <f t="shared" si="3"/>
        <v>20.5</v>
      </c>
      <c r="AB63">
        <f>SUM($Q$6:Q63)</f>
        <v>13.900000000000006</v>
      </c>
      <c r="AF63">
        <v>0</v>
      </c>
      <c r="AG63">
        <v>0</v>
      </c>
      <c r="AH63">
        <v>1</v>
      </c>
      <c r="AI63">
        <f t="shared" si="4"/>
        <v>-10</v>
      </c>
      <c r="AJ63" s="11">
        <f t="shared" si="5"/>
        <v>0</v>
      </c>
      <c r="AK63" s="11">
        <f t="shared" si="6"/>
        <v>-20.5</v>
      </c>
      <c r="AL63">
        <f t="shared" si="7"/>
        <v>0</v>
      </c>
      <c r="AM63">
        <f t="shared" si="8"/>
        <v>0</v>
      </c>
      <c r="AO63">
        <f>SUM($AK$6:AK63)</f>
        <v>13.900000000000006</v>
      </c>
      <c r="AP63">
        <f>SUM($AL$6:AL63)</f>
        <v>74.099999999999994</v>
      </c>
    </row>
    <row r="64" spans="1:47" x14ac:dyDescent="0.25">
      <c r="A64" s="11">
        <v>648160</v>
      </c>
      <c r="B64" s="11">
        <v>31115036</v>
      </c>
      <c r="C64" s="11" t="s">
        <v>92</v>
      </c>
      <c r="D64" s="11" t="s">
        <v>93</v>
      </c>
      <c r="E64" s="13">
        <v>44552.833333333336</v>
      </c>
      <c r="F64" s="11" t="s">
        <v>205</v>
      </c>
      <c r="G64" s="11" t="s">
        <v>94</v>
      </c>
      <c r="H64" s="11">
        <v>2.6</v>
      </c>
      <c r="I64" s="11">
        <v>1484</v>
      </c>
      <c r="J64" s="11">
        <v>3.1</v>
      </c>
      <c r="K64" s="11">
        <v>1534</v>
      </c>
      <c r="L64">
        <f t="shared" si="0"/>
        <v>50</v>
      </c>
      <c r="M64" s="11" t="s">
        <v>54</v>
      </c>
      <c r="N64" s="11" t="s">
        <v>69</v>
      </c>
      <c r="O64" s="12">
        <f t="shared" si="9"/>
        <v>-10</v>
      </c>
      <c r="P64" s="11">
        <v>0</v>
      </c>
      <c r="Q64" s="11">
        <f t="shared" si="1"/>
        <v>9.8000000000000007</v>
      </c>
      <c r="R64" s="11">
        <v>1</v>
      </c>
      <c r="S64" s="11">
        <f t="shared" si="10"/>
        <v>0.98</v>
      </c>
      <c r="T64" s="11">
        <f>SUM($S$6:S64)</f>
        <v>2.3699999999999992</v>
      </c>
      <c r="U64" s="9">
        <v>1</v>
      </c>
      <c r="V64">
        <f t="shared" si="2"/>
        <v>9.8000000000000007</v>
      </c>
      <c r="W64" s="9">
        <v>0</v>
      </c>
      <c r="X64">
        <f t="shared" si="3"/>
        <v>-10</v>
      </c>
      <c r="AB64">
        <f>SUM($Q$6:Q64)</f>
        <v>23.700000000000006</v>
      </c>
      <c r="AF64">
        <v>0</v>
      </c>
      <c r="AG64">
        <v>1</v>
      </c>
      <c r="AH64">
        <v>0</v>
      </c>
      <c r="AI64">
        <f t="shared" si="4"/>
        <v>-10</v>
      </c>
      <c r="AJ64" s="11">
        <f t="shared" si="5"/>
        <v>0</v>
      </c>
      <c r="AK64" s="11">
        <f t="shared" si="6"/>
        <v>9.8000000000000007</v>
      </c>
      <c r="AL64">
        <f t="shared" si="7"/>
        <v>0</v>
      </c>
      <c r="AM64">
        <f t="shared" si="8"/>
        <v>0</v>
      </c>
      <c r="AO64">
        <f>SUM($AK$6:AK64)</f>
        <v>23.700000000000006</v>
      </c>
      <c r="AP64">
        <f>SUM($AL$6:AL64)</f>
        <v>74.099999999999994</v>
      </c>
    </row>
    <row r="65" spans="1:61" x14ac:dyDescent="0.25">
      <c r="A65" s="11">
        <v>648365</v>
      </c>
      <c r="B65" s="11">
        <v>31143369</v>
      </c>
      <c r="C65" s="11" t="s">
        <v>206</v>
      </c>
      <c r="D65" s="11" t="s">
        <v>207</v>
      </c>
      <c r="E65" s="13">
        <v>44554.666666666664</v>
      </c>
      <c r="F65" s="11" t="s">
        <v>208</v>
      </c>
      <c r="G65" s="11" t="s">
        <v>209</v>
      </c>
      <c r="H65" s="11">
        <v>2.52</v>
      </c>
      <c r="I65" s="11">
        <v>1404</v>
      </c>
      <c r="J65" s="11">
        <v>3.35</v>
      </c>
      <c r="K65" s="11">
        <v>1490</v>
      </c>
      <c r="L65">
        <f t="shared" si="0"/>
        <v>86</v>
      </c>
      <c r="M65" s="11" t="s">
        <v>44</v>
      </c>
      <c r="N65" s="11" t="s">
        <v>49</v>
      </c>
      <c r="O65" s="12">
        <f t="shared" si="9"/>
        <v>14.895999999999999</v>
      </c>
      <c r="P65" s="11">
        <v>1</v>
      </c>
      <c r="Q65" s="11">
        <f t="shared" si="1"/>
        <v>9.8000000000000007</v>
      </c>
      <c r="R65" s="11">
        <v>1</v>
      </c>
      <c r="S65" s="11">
        <f t="shared" si="10"/>
        <v>0.98</v>
      </c>
      <c r="T65" s="11">
        <f>SUM($S$6:S65)</f>
        <v>3.3499999999999992</v>
      </c>
      <c r="U65" s="9">
        <v>0</v>
      </c>
      <c r="V65">
        <f t="shared" si="2"/>
        <v>-15.2</v>
      </c>
      <c r="W65" s="9">
        <v>0</v>
      </c>
      <c r="X65">
        <f t="shared" si="3"/>
        <v>-10</v>
      </c>
      <c r="AB65">
        <f>SUM($Q$6:Q65)</f>
        <v>33.500000000000007</v>
      </c>
      <c r="AF65">
        <v>1</v>
      </c>
      <c r="AG65">
        <v>0</v>
      </c>
      <c r="AH65">
        <v>0</v>
      </c>
      <c r="AI65">
        <f t="shared" si="4"/>
        <v>15.2</v>
      </c>
      <c r="AJ65" s="11">
        <f t="shared" si="5"/>
        <v>0</v>
      </c>
      <c r="AK65" s="11">
        <f t="shared" si="6"/>
        <v>9.8000000000000007</v>
      </c>
      <c r="AL65">
        <f t="shared" si="7"/>
        <v>0</v>
      </c>
      <c r="AM65">
        <f t="shared" si="8"/>
        <v>0</v>
      </c>
      <c r="AO65">
        <f>SUM($AK$6:AK65)</f>
        <v>33.500000000000007</v>
      </c>
      <c r="AP65">
        <f>SUM($AL$6:AL65)</f>
        <v>74.099999999999994</v>
      </c>
    </row>
    <row r="66" spans="1:61" x14ac:dyDescent="0.25">
      <c r="A66" s="11">
        <v>648605</v>
      </c>
      <c r="B66" s="11">
        <v>31128927</v>
      </c>
      <c r="C66" s="11" t="s">
        <v>65</v>
      </c>
      <c r="D66" s="11" t="s">
        <v>77</v>
      </c>
      <c r="E66" s="13">
        <v>44556.625</v>
      </c>
      <c r="F66" s="11" t="s">
        <v>163</v>
      </c>
      <c r="G66" s="11" t="s">
        <v>86</v>
      </c>
      <c r="H66" s="11">
        <v>2.36</v>
      </c>
      <c r="I66" s="11">
        <v>1431</v>
      </c>
      <c r="J66" s="11">
        <v>3.6</v>
      </c>
      <c r="K66" s="11">
        <v>1470</v>
      </c>
      <c r="L66">
        <f t="shared" si="0"/>
        <v>39</v>
      </c>
      <c r="M66" s="11" t="s">
        <v>63</v>
      </c>
      <c r="N66" s="11" t="s">
        <v>64</v>
      </c>
      <c r="O66" s="12">
        <f t="shared" si="9"/>
        <v>13.327999999999998</v>
      </c>
      <c r="P66" s="11">
        <v>1</v>
      </c>
      <c r="Q66" s="11">
        <f t="shared" si="1"/>
        <v>9.8000000000000007</v>
      </c>
      <c r="R66" s="11">
        <v>1</v>
      </c>
      <c r="S66" s="11">
        <f t="shared" si="10"/>
        <v>0.98</v>
      </c>
      <c r="T66" s="11">
        <f>SUM($S$6:S66)</f>
        <v>4.3299999999999992</v>
      </c>
      <c r="U66" s="9">
        <v>0</v>
      </c>
      <c r="V66">
        <f t="shared" si="2"/>
        <v>-13.599999999999998</v>
      </c>
      <c r="W66" s="9">
        <v>0</v>
      </c>
      <c r="X66">
        <f t="shared" si="3"/>
        <v>-10</v>
      </c>
      <c r="AB66">
        <f>SUM($Q$6:Q66)</f>
        <v>43.300000000000011</v>
      </c>
      <c r="AF66">
        <v>1</v>
      </c>
      <c r="AG66">
        <v>0</v>
      </c>
      <c r="AH66">
        <v>0</v>
      </c>
      <c r="AI66">
        <f t="shared" si="4"/>
        <v>13.599999999999998</v>
      </c>
      <c r="AJ66" s="11">
        <f t="shared" si="5"/>
        <v>13.599999999999998</v>
      </c>
      <c r="AK66" s="11">
        <f t="shared" si="6"/>
        <v>9.8000000000000007</v>
      </c>
      <c r="AL66">
        <f t="shared" si="7"/>
        <v>9.8000000000000007</v>
      </c>
      <c r="AM66">
        <f t="shared" si="8"/>
        <v>13.599999999999998</v>
      </c>
      <c r="AO66">
        <f>SUM($AK$6:AK66)</f>
        <v>43.300000000000011</v>
      </c>
      <c r="AP66">
        <f>SUM($AL$6:AL66)</f>
        <v>83.899999999999991</v>
      </c>
    </row>
    <row r="67" spans="1:61" x14ac:dyDescent="0.25">
      <c r="A67" s="11">
        <v>648608</v>
      </c>
      <c r="B67" s="11">
        <v>31128926</v>
      </c>
      <c r="C67" s="11" t="s">
        <v>65</v>
      </c>
      <c r="D67" s="11" t="s">
        <v>77</v>
      </c>
      <c r="E67" s="13">
        <v>44556.625</v>
      </c>
      <c r="F67" s="11" t="s">
        <v>155</v>
      </c>
      <c r="G67" s="11" t="s">
        <v>210</v>
      </c>
      <c r="H67" s="11">
        <v>2.12</v>
      </c>
      <c r="I67" s="11">
        <v>1468</v>
      </c>
      <c r="J67" s="11">
        <v>4.2</v>
      </c>
      <c r="K67" s="11">
        <v>1494</v>
      </c>
      <c r="L67">
        <f t="shared" si="0"/>
        <v>26</v>
      </c>
      <c r="M67" s="11" t="s">
        <v>44</v>
      </c>
      <c r="N67" s="11" t="s">
        <v>49</v>
      </c>
      <c r="O67" s="12">
        <f t="shared" si="9"/>
        <v>10.976000000000003</v>
      </c>
      <c r="P67" s="11">
        <v>1</v>
      </c>
      <c r="Q67" s="11">
        <f t="shared" si="1"/>
        <v>9.8000000000000007</v>
      </c>
      <c r="R67" s="11">
        <v>1</v>
      </c>
      <c r="S67" s="11">
        <f t="shared" si="10"/>
        <v>0.98</v>
      </c>
      <c r="T67" s="11">
        <f>SUM($S$6:S67)</f>
        <v>5.3099999999999987</v>
      </c>
      <c r="U67" s="9">
        <v>0</v>
      </c>
      <c r="V67">
        <f t="shared" si="2"/>
        <v>-11.200000000000003</v>
      </c>
      <c r="W67" s="9">
        <v>0</v>
      </c>
      <c r="X67">
        <f t="shared" si="3"/>
        <v>-10</v>
      </c>
      <c r="AB67">
        <f>SUM($Q$6:Q67)</f>
        <v>53.100000000000009</v>
      </c>
      <c r="AF67">
        <v>1</v>
      </c>
      <c r="AG67">
        <v>0</v>
      </c>
      <c r="AH67">
        <v>0</v>
      </c>
      <c r="AI67">
        <f t="shared" si="4"/>
        <v>11.200000000000003</v>
      </c>
      <c r="AJ67" s="11">
        <f t="shared" si="5"/>
        <v>11.200000000000003</v>
      </c>
      <c r="AK67" s="11">
        <f t="shared" si="6"/>
        <v>9.8000000000000007</v>
      </c>
      <c r="AL67">
        <f t="shared" si="7"/>
        <v>9.8000000000000007</v>
      </c>
      <c r="AM67">
        <f t="shared" si="8"/>
        <v>11.200000000000003</v>
      </c>
      <c r="AO67">
        <f>SUM($AK$6:AK67)</f>
        <v>53.100000000000009</v>
      </c>
      <c r="AP67">
        <f>SUM($AL$6:AL67)</f>
        <v>93.699999999999989</v>
      </c>
    </row>
    <row r="68" spans="1:61" x14ac:dyDescent="0.25">
      <c r="A68" s="11">
        <v>648577</v>
      </c>
      <c r="B68" s="11">
        <v>31137119</v>
      </c>
      <c r="C68" s="11" t="s">
        <v>65</v>
      </c>
      <c r="D68" s="11" t="s">
        <v>71</v>
      </c>
      <c r="E68" s="13">
        <v>44556.625</v>
      </c>
      <c r="F68" s="11" t="s">
        <v>80</v>
      </c>
      <c r="G68" s="11" t="s">
        <v>211</v>
      </c>
      <c r="H68" s="11">
        <v>1.99</v>
      </c>
      <c r="I68" s="11">
        <v>1408</v>
      </c>
      <c r="J68" s="11">
        <v>4.5</v>
      </c>
      <c r="K68" s="11">
        <v>1431</v>
      </c>
      <c r="L68">
        <f t="shared" si="0"/>
        <v>23</v>
      </c>
      <c r="M68" s="11" t="s">
        <v>54</v>
      </c>
      <c r="N68" s="11" t="s">
        <v>64</v>
      </c>
      <c r="O68" s="12">
        <f t="shared" si="9"/>
        <v>9.7019999999999982</v>
      </c>
      <c r="P68" s="11">
        <v>1</v>
      </c>
      <c r="Q68" s="11">
        <f t="shared" si="1"/>
        <v>9.8000000000000007</v>
      </c>
      <c r="R68" s="11">
        <v>1</v>
      </c>
      <c r="S68" s="11">
        <f t="shared" si="10"/>
        <v>0.98</v>
      </c>
      <c r="T68" s="11">
        <f>SUM($S$6:S68)</f>
        <v>6.2899999999999991</v>
      </c>
      <c r="U68" s="9">
        <v>0</v>
      </c>
      <c r="V68">
        <f t="shared" si="2"/>
        <v>-9.8999999999999986</v>
      </c>
      <c r="W68" s="9">
        <v>0</v>
      </c>
      <c r="X68">
        <f t="shared" si="3"/>
        <v>-10</v>
      </c>
      <c r="AB68">
        <f>SUM($Q$6:Q68)</f>
        <v>62.900000000000006</v>
      </c>
      <c r="AF68">
        <v>1</v>
      </c>
      <c r="AG68">
        <v>0</v>
      </c>
      <c r="AH68">
        <v>0</v>
      </c>
      <c r="AI68">
        <f t="shared" si="4"/>
        <v>9.8999999999999986</v>
      </c>
      <c r="AJ68" s="11">
        <f t="shared" si="5"/>
        <v>9.8999999999999986</v>
      </c>
      <c r="AK68" s="11">
        <f t="shared" si="6"/>
        <v>9.8000000000000007</v>
      </c>
      <c r="AL68">
        <f t="shared" si="7"/>
        <v>9.8000000000000007</v>
      </c>
      <c r="AM68">
        <f t="shared" si="8"/>
        <v>0</v>
      </c>
      <c r="AO68">
        <f>SUM($AK$6:AK68)</f>
        <v>62.900000000000006</v>
      </c>
      <c r="AP68">
        <f>SUM($AL$6:AL68)</f>
        <v>103.49999999999999</v>
      </c>
    </row>
    <row r="69" spans="1:61" x14ac:dyDescent="0.25">
      <c r="A69" s="11">
        <v>648712</v>
      </c>
      <c r="B69" s="11">
        <v>31133997</v>
      </c>
      <c r="C69" s="11" t="s">
        <v>192</v>
      </c>
      <c r="D69" s="11" t="s">
        <v>193</v>
      </c>
      <c r="E69" s="13">
        <v>44557.833333333336</v>
      </c>
      <c r="F69" s="11" t="s">
        <v>212</v>
      </c>
      <c r="G69" s="11" t="s">
        <v>213</v>
      </c>
      <c r="H69" s="11">
        <v>2.2200000000000002</v>
      </c>
      <c r="I69" s="11">
        <v>1469</v>
      </c>
      <c r="J69" s="11">
        <v>3.35</v>
      </c>
      <c r="K69" s="11">
        <v>1490</v>
      </c>
      <c r="L69">
        <f t="shared" si="0"/>
        <v>21</v>
      </c>
      <c r="M69" s="11" t="s">
        <v>44</v>
      </c>
      <c r="N69" s="11" t="s">
        <v>49</v>
      </c>
      <c r="O69" s="12">
        <f t="shared" si="9"/>
        <v>11.956000000000003</v>
      </c>
      <c r="P69" s="11">
        <v>1</v>
      </c>
      <c r="Q69" s="11">
        <f t="shared" si="1"/>
        <v>9.8000000000000007</v>
      </c>
      <c r="R69" s="11">
        <v>1</v>
      </c>
      <c r="S69" s="11">
        <f t="shared" si="10"/>
        <v>0.98</v>
      </c>
      <c r="T69" s="11">
        <f>SUM($S$6:S69)</f>
        <v>7.27</v>
      </c>
      <c r="U69" s="9">
        <v>0</v>
      </c>
      <c r="V69">
        <f t="shared" si="2"/>
        <v>-12.200000000000003</v>
      </c>
      <c r="W69" s="9">
        <v>0</v>
      </c>
      <c r="X69">
        <f t="shared" si="3"/>
        <v>-10</v>
      </c>
      <c r="AB69">
        <f>SUM($Q$6:Q69)</f>
        <v>72.7</v>
      </c>
      <c r="AF69">
        <v>1</v>
      </c>
      <c r="AG69">
        <v>0</v>
      </c>
      <c r="AH69">
        <v>0</v>
      </c>
      <c r="AI69">
        <f t="shared" si="4"/>
        <v>12.200000000000003</v>
      </c>
      <c r="AJ69" s="11">
        <f t="shared" si="5"/>
        <v>12.200000000000003</v>
      </c>
      <c r="AK69" s="11">
        <f t="shared" si="6"/>
        <v>9.8000000000000007</v>
      </c>
      <c r="AL69">
        <f t="shared" si="7"/>
        <v>0</v>
      </c>
      <c r="AM69">
        <f t="shared" si="8"/>
        <v>12.200000000000003</v>
      </c>
      <c r="AO69">
        <f>SUM($AK$6:AK69)</f>
        <v>72.7</v>
      </c>
      <c r="AP69">
        <f>SUM($AL$6:AL69)</f>
        <v>103.49999999999999</v>
      </c>
    </row>
    <row r="70" spans="1:61" x14ac:dyDescent="0.25">
      <c r="A70" s="11">
        <v>649186</v>
      </c>
      <c r="B70" s="11">
        <v>31147143</v>
      </c>
      <c r="C70" s="11" t="s">
        <v>65</v>
      </c>
      <c r="D70" s="11" t="s">
        <v>66</v>
      </c>
      <c r="E70" s="13">
        <v>44558.625</v>
      </c>
      <c r="F70" s="11" t="s">
        <v>214</v>
      </c>
      <c r="G70" s="11" t="s">
        <v>215</v>
      </c>
      <c r="H70" s="11">
        <v>2.14</v>
      </c>
      <c r="I70" s="11">
        <v>1480</v>
      </c>
      <c r="J70" s="11">
        <v>3.8</v>
      </c>
      <c r="K70" s="11">
        <v>1521</v>
      </c>
      <c r="L70">
        <f t="shared" ref="L70:L133" si="11">K70-I70</f>
        <v>41</v>
      </c>
      <c r="M70" s="11" t="s">
        <v>54</v>
      </c>
      <c r="N70" s="11" t="s">
        <v>70</v>
      </c>
      <c r="O70" s="12">
        <f t="shared" si="9"/>
        <v>11.172000000000002</v>
      </c>
      <c r="P70" s="11">
        <v>1</v>
      </c>
      <c r="Q70" s="11">
        <f t="shared" ref="Q70:Q133" si="12">IF(R70&gt;0,9.8,-(J70*10-10))</f>
        <v>9.8000000000000007</v>
      </c>
      <c r="R70" s="11">
        <v>1</v>
      </c>
      <c r="S70" s="11">
        <f t="shared" si="10"/>
        <v>0.98</v>
      </c>
      <c r="T70" s="11">
        <f>SUM($S$6:S70)</f>
        <v>8.25</v>
      </c>
      <c r="U70" s="9">
        <v>0</v>
      </c>
      <c r="V70">
        <f t="shared" ref="V70:V133" si="13">IF(U70&gt;0,9.8,-(H70*10-10))</f>
        <v>-11.400000000000002</v>
      </c>
      <c r="W70" s="9">
        <v>0</v>
      </c>
      <c r="X70">
        <f t="shared" ref="X70:X133" si="14">IF(W70&lt;1,-10,J70*10-10)</f>
        <v>-10</v>
      </c>
      <c r="AB70">
        <f>SUM($Q$6:Q70)</f>
        <v>82.5</v>
      </c>
      <c r="AF70">
        <v>1</v>
      </c>
      <c r="AG70">
        <v>0</v>
      </c>
      <c r="AH70">
        <v>0</v>
      </c>
      <c r="AI70">
        <f t="shared" ref="AI70:AI133" si="15">IF(U70&lt;1,H70*10-10,-10)</f>
        <v>11.400000000000002</v>
      </c>
      <c r="AJ70" s="11">
        <f t="shared" ref="AJ70:AJ133" si="16">IF(H70&lt;2.38,AI70,0)</f>
        <v>11.400000000000002</v>
      </c>
      <c r="AK70" s="11">
        <f t="shared" ref="AK70:AK133" si="17">IF(W70=0,9.8,-(J70*10-10))</f>
        <v>9.8000000000000007</v>
      </c>
      <c r="AL70">
        <f t="shared" ref="AL70:AL133" si="18">IF(J70&gt;3.53,AK70,0)</f>
        <v>9.8000000000000007</v>
      </c>
      <c r="AM70">
        <f t="shared" ref="AM70:AM133" si="19">IF(AND(H70&lt;2.38,H70&gt;1.99),AI70,0)</f>
        <v>11.400000000000002</v>
      </c>
      <c r="AO70">
        <f>SUM($AK$6:AK70)</f>
        <v>82.5</v>
      </c>
      <c r="AP70">
        <f>SUM($AL$6:AL70)</f>
        <v>113.29999999999998</v>
      </c>
    </row>
    <row r="71" spans="1:61" x14ac:dyDescent="0.25">
      <c r="A71" s="11">
        <v>649194</v>
      </c>
      <c r="B71" s="11">
        <v>31143145</v>
      </c>
      <c r="C71" s="11" t="s">
        <v>65</v>
      </c>
      <c r="D71" s="11" t="s">
        <v>82</v>
      </c>
      <c r="E71" s="13">
        <v>44559.822916666664</v>
      </c>
      <c r="F71" s="11" t="s">
        <v>216</v>
      </c>
      <c r="G71" s="11" t="s">
        <v>217</v>
      </c>
      <c r="H71" s="11">
        <v>2.4</v>
      </c>
      <c r="I71" s="11">
        <v>1455</v>
      </c>
      <c r="J71" s="11">
        <v>3.2</v>
      </c>
      <c r="K71" s="11">
        <v>1487</v>
      </c>
      <c r="L71" s="11">
        <f t="shared" si="11"/>
        <v>32</v>
      </c>
      <c r="M71" s="11" t="s">
        <v>44</v>
      </c>
      <c r="N71" s="11" t="s">
        <v>44</v>
      </c>
      <c r="O71" s="12">
        <f t="shared" ref="O71:O134" si="20">IF(P71&lt;1,-10,((H71*10-10)*0.98))</f>
        <v>13.719999999999999</v>
      </c>
      <c r="P71" s="11">
        <v>1</v>
      </c>
      <c r="Q71" s="11">
        <f t="shared" si="12"/>
        <v>9.8000000000000007</v>
      </c>
      <c r="R71" s="11">
        <v>1</v>
      </c>
      <c r="S71" s="11">
        <f t="shared" ref="S71:S134" si="21">IF(R71&gt;0.5,0.98,-(J71*10-10)/10)</f>
        <v>0.98</v>
      </c>
      <c r="T71" s="11">
        <f>SUM($S$6:S71)</f>
        <v>9.23</v>
      </c>
      <c r="U71" s="9">
        <v>0</v>
      </c>
      <c r="V71">
        <f t="shared" si="13"/>
        <v>-14</v>
      </c>
      <c r="W71" s="9">
        <v>0</v>
      </c>
      <c r="X71">
        <f t="shared" si="14"/>
        <v>-10</v>
      </c>
      <c r="AB71">
        <f>SUM($Q$6:Q71)</f>
        <v>92.3</v>
      </c>
      <c r="AF71">
        <v>1</v>
      </c>
      <c r="AG71">
        <v>0</v>
      </c>
      <c r="AH71">
        <v>0</v>
      </c>
      <c r="AI71">
        <f t="shared" si="15"/>
        <v>14</v>
      </c>
      <c r="AJ71" s="11">
        <f t="shared" si="16"/>
        <v>0</v>
      </c>
      <c r="AK71" s="11">
        <f t="shared" si="17"/>
        <v>9.8000000000000007</v>
      </c>
      <c r="AL71">
        <f t="shared" si="18"/>
        <v>0</v>
      </c>
      <c r="AM71">
        <f t="shared" si="19"/>
        <v>0</v>
      </c>
      <c r="AO71">
        <f>SUM($AK$6:AK71)</f>
        <v>92.3</v>
      </c>
      <c r="AP71">
        <f>SUM($AL$6:AL71)</f>
        <v>113.29999999999998</v>
      </c>
    </row>
    <row r="72" spans="1:61" x14ac:dyDescent="0.25">
      <c r="A72" s="11">
        <v>649122</v>
      </c>
      <c r="B72" s="11">
        <v>31143162</v>
      </c>
      <c r="C72" s="11" t="s">
        <v>65</v>
      </c>
      <c r="D72" s="11" t="s">
        <v>82</v>
      </c>
      <c r="E72" s="13">
        <v>44559.822916666664</v>
      </c>
      <c r="F72" s="11" t="s">
        <v>164</v>
      </c>
      <c r="G72" s="11" t="s">
        <v>218</v>
      </c>
      <c r="H72" s="11">
        <v>2.34</v>
      </c>
      <c r="I72" s="11">
        <v>1415</v>
      </c>
      <c r="J72" s="11">
        <v>3.4</v>
      </c>
      <c r="K72" s="11">
        <v>1427</v>
      </c>
      <c r="L72">
        <f t="shared" si="11"/>
        <v>12</v>
      </c>
      <c r="M72" s="11" t="s">
        <v>43</v>
      </c>
      <c r="N72" s="11" t="s">
        <v>43</v>
      </c>
      <c r="O72" s="12">
        <f t="shared" si="20"/>
        <v>-10</v>
      </c>
      <c r="P72" s="11">
        <v>0</v>
      </c>
      <c r="Q72" s="11">
        <f t="shared" si="12"/>
        <v>9.8000000000000007</v>
      </c>
      <c r="R72" s="11">
        <v>1</v>
      </c>
      <c r="S72" s="11">
        <f t="shared" si="21"/>
        <v>0.98</v>
      </c>
      <c r="T72" s="11">
        <f>SUM($S$6:S72)</f>
        <v>10.210000000000001</v>
      </c>
      <c r="U72" s="9">
        <v>1</v>
      </c>
      <c r="V72">
        <f t="shared" si="13"/>
        <v>9.8000000000000007</v>
      </c>
      <c r="W72" s="9">
        <v>0</v>
      </c>
      <c r="X72">
        <f t="shared" si="14"/>
        <v>-10</v>
      </c>
      <c r="AB72">
        <f>SUM($Q$6:Q72)</f>
        <v>102.1</v>
      </c>
      <c r="AF72">
        <v>0</v>
      </c>
      <c r="AG72">
        <v>1</v>
      </c>
      <c r="AH72">
        <v>0</v>
      </c>
      <c r="AI72">
        <f t="shared" si="15"/>
        <v>-10</v>
      </c>
      <c r="AJ72" s="11">
        <f t="shared" si="16"/>
        <v>-10</v>
      </c>
      <c r="AK72" s="11">
        <f t="shared" si="17"/>
        <v>9.8000000000000007</v>
      </c>
      <c r="AL72">
        <f t="shared" si="18"/>
        <v>0</v>
      </c>
      <c r="AM72">
        <f t="shared" si="19"/>
        <v>-10</v>
      </c>
      <c r="AO72">
        <f>SUM($AK$6:AK72)</f>
        <v>102.1</v>
      </c>
      <c r="AP72">
        <f>SUM($AL$6:AL72)</f>
        <v>113.29999999999998</v>
      </c>
    </row>
    <row r="73" spans="1:61" x14ac:dyDescent="0.25">
      <c r="A73" s="11">
        <v>649252</v>
      </c>
      <c r="B73" s="11">
        <v>31137056</v>
      </c>
      <c r="C73" s="11" t="s">
        <v>104</v>
      </c>
      <c r="D73" s="11" t="s">
        <v>131</v>
      </c>
      <c r="E73" s="13">
        <v>44561.541666666664</v>
      </c>
      <c r="F73" s="11" t="s">
        <v>219</v>
      </c>
      <c r="G73" s="11" t="s">
        <v>220</v>
      </c>
      <c r="H73" s="11">
        <v>2.62</v>
      </c>
      <c r="I73" s="11">
        <v>1498</v>
      </c>
      <c r="J73" s="11">
        <v>3.4</v>
      </c>
      <c r="K73" s="11">
        <v>1514</v>
      </c>
      <c r="L73" s="11">
        <f t="shared" si="11"/>
        <v>16</v>
      </c>
      <c r="M73" s="11" t="s">
        <v>43</v>
      </c>
      <c r="N73" s="11" t="s">
        <v>49</v>
      </c>
      <c r="O73" s="12">
        <f t="shared" si="20"/>
        <v>15.876000000000003</v>
      </c>
      <c r="P73" s="11">
        <v>1</v>
      </c>
      <c r="Q73" s="11">
        <f t="shared" si="12"/>
        <v>9.8000000000000007</v>
      </c>
      <c r="R73" s="11">
        <v>1</v>
      </c>
      <c r="S73" s="11">
        <f t="shared" si="21"/>
        <v>0.98</v>
      </c>
      <c r="T73" s="11">
        <f>SUM($S$6:S73)</f>
        <v>11.190000000000001</v>
      </c>
      <c r="U73" s="9">
        <v>0</v>
      </c>
      <c r="V73">
        <f t="shared" si="13"/>
        <v>-16.200000000000003</v>
      </c>
      <c r="W73" s="9">
        <v>0</v>
      </c>
      <c r="X73">
        <f t="shared" si="14"/>
        <v>-10</v>
      </c>
      <c r="AB73">
        <f>SUM($Q$6:Q73)</f>
        <v>111.89999999999999</v>
      </c>
      <c r="AF73">
        <v>1</v>
      </c>
      <c r="AG73">
        <v>0</v>
      </c>
      <c r="AH73">
        <v>0</v>
      </c>
      <c r="AI73">
        <f t="shared" si="15"/>
        <v>16.200000000000003</v>
      </c>
      <c r="AJ73" s="11">
        <f t="shared" si="16"/>
        <v>0</v>
      </c>
      <c r="AK73" s="11">
        <f t="shared" si="17"/>
        <v>9.8000000000000007</v>
      </c>
      <c r="AL73">
        <f t="shared" si="18"/>
        <v>0</v>
      </c>
      <c r="AM73">
        <f t="shared" si="19"/>
        <v>0</v>
      </c>
      <c r="AO73">
        <f>SUM($AK$6:AK73)</f>
        <v>111.89999999999999</v>
      </c>
      <c r="AP73">
        <f>SUM($AL$6:AL73)</f>
        <v>113.29999999999998</v>
      </c>
    </row>
    <row r="74" spans="1:61" x14ac:dyDescent="0.25">
      <c r="A74" s="11">
        <v>649336</v>
      </c>
      <c r="B74" s="11">
        <v>31147373</v>
      </c>
      <c r="C74" s="11" t="s">
        <v>39</v>
      </c>
      <c r="D74" s="11" t="s">
        <v>40</v>
      </c>
      <c r="E74" s="13">
        <v>44562.364583333336</v>
      </c>
      <c r="F74" s="11" t="s">
        <v>154</v>
      </c>
      <c r="G74" s="11" t="s">
        <v>221</v>
      </c>
      <c r="H74" s="11">
        <v>2.04</v>
      </c>
      <c r="I74" s="11">
        <v>1491</v>
      </c>
      <c r="J74" s="11">
        <v>4</v>
      </c>
      <c r="K74" s="11">
        <v>1512</v>
      </c>
      <c r="L74" s="11">
        <f t="shared" si="11"/>
        <v>21</v>
      </c>
      <c r="M74" s="11" t="s">
        <v>44</v>
      </c>
      <c r="N74" s="11" t="s">
        <v>222</v>
      </c>
      <c r="O74" s="12">
        <f t="shared" si="20"/>
        <v>10.191999999999998</v>
      </c>
      <c r="P74" s="11">
        <v>1</v>
      </c>
      <c r="Q74" s="11">
        <f t="shared" si="12"/>
        <v>9.8000000000000007</v>
      </c>
      <c r="R74" s="11">
        <v>1</v>
      </c>
      <c r="S74" s="11">
        <f t="shared" si="21"/>
        <v>0.98</v>
      </c>
      <c r="T74" s="11">
        <f>SUM($S$6:S74)</f>
        <v>12.170000000000002</v>
      </c>
      <c r="U74" s="11">
        <v>0</v>
      </c>
      <c r="V74" s="11">
        <f t="shared" si="13"/>
        <v>-10.399999999999999</v>
      </c>
      <c r="W74" s="11">
        <v>0</v>
      </c>
      <c r="X74" s="11">
        <f t="shared" si="14"/>
        <v>-10</v>
      </c>
      <c r="Y74" s="11"/>
      <c r="AB74">
        <f>SUM($Q$6:Q74)</f>
        <v>121.69999999999999</v>
      </c>
      <c r="AF74">
        <v>1</v>
      </c>
      <c r="AG74">
        <v>0</v>
      </c>
      <c r="AH74">
        <v>0</v>
      </c>
      <c r="AI74">
        <f t="shared" si="15"/>
        <v>10.399999999999999</v>
      </c>
      <c r="AJ74" s="11">
        <f t="shared" si="16"/>
        <v>10.399999999999999</v>
      </c>
      <c r="AK74" s="11">
        <f t="shared" si="17"/>
        <v>9.8000000000000007</v>
      </c>
      <c r="AL74">
        <f t="shared" si="18"/>
        <v>9.8000000000000007</v>
      </c>
      <c r="AM74">
        <f t="shared" si="19"/>
        <v>10.399999999999999</v>
      </c>
      <c r="AO74">
        <f>SUM($AK$6:AK74)</f>
        <v>121.69999999999999</v>
      </c>
      <c r="AP74">
        <f>SUM($AL$6:AL74)</f>
        <v>123.09999999999998</v>
      </c>
    </row>
    <row r="75" spans="1:61" x14ac:dyDescent="0.25">
      <c r="A75" s="11">
        <v>649333</v>
      </c>
      <c r="B75" s="11">
        <v>31150931</v>
      </c>
      <c r="C75" s="11" t="s">
        <v>65</v>
      </c>
      <c r="D75" s="11" t="s">
        <v>71</v>
      </c>
      <c r="E75" s="13">
        <v>44562.625</v>
      </c>
      <c r="F75" s="11" t="s">
        <v>223</v>
      </c>
      <c r="G75" s="11" t="s">
        <v>224</v>
      </c>
      <c r="H75" s="11">
        <v>2.68</v>
      </c>
      <c r="I75" s="11">
        <v>1382</v>
      </c>
      <c r="J75" s="11">
        <v>3.05</v>
      </c>
      <c r="K75" s="11">
        <v>1439</v>
      </c>
      <c r="L75" s="11">
        <f t="shared" si="11"/>
        <v>57</v>
      </c>
      <c r="M75" s="11" t="s">
        <v>54</v>
      </c>
      <c r="N75" s="11" t="s">
        <v>225</v>
      </c>
      <c r="O75" s="12">
        <f t="shared" si="20"/>
        <v>-10</v>
      </c>
      <c r="P75" s="11">
        <v>0</v>
      </c>
      <c r="Q75" s="11">
        <f t="shared" si="12"/>
        <v>9.8000000000000007</v>
      </c>
      <c r="R75" s="11">
        <v>1</v>
      </c>
      <c r="S75" s="11">
        <f t="shared" si="21"/>
        <v>0.98</v>
      </c>
      <c r="T75" s="11">
        <f>SUM($S$6:S75)</f>
        <v>13.150000000000002</v>
      </c>
      <c r="U75" s="11">
        <v>1</v>
      </c>
      <c r="V75" s="11">
        <f t="shared" si="13"/>
        <v>9.8000000000000007</v>
      </c>
      <c r="W75" s="11">
        <v>0</v>
      </c>
      <c r="X75" s="11">
        <f t="shared" si="14"/>
        <v>-10</v>
      </c>
      <c r="Y75" s="11"/>
      <c r="AB75">
        <f>SUM($Q$6:Q75)</f>
        <v>131.5</v>
      </c>
      <c r="AF75">
        <v>0</v>
      </c>
      <c r="AG75">
        <v>1</v>
      </c>
      <c r="AH75">
        <v>0</v>
      </c>
      <c r="AI75">
        <f t="shared" si="15"/>
        <v>-10</v>
      </c>
      <c r="AJ75" s="11">
        <f t="shared" si="16"/>
        <v>0</v>
      </c>
      <c r="AK75" s="11">
        <f t="shared" si="17"/>
        <v>9.8000000000000007</v>
      </c>
      <c r="AL75">
        <f t="shared" si="18"/>
        <v>0</v>
      </c>
      <c r="AM75">
        <f t="shared" si="19"/>
        <v>0</v>
      </c>
      <c r="AO75">
        <f>SUM($AK$6:AK75)</f>
        <v>131.5</v>
      </c>
      <c r="AP75">
        <f>SUM($AL$6:AL75)</f>
        <v>123.09999999999998</v>
      </c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E75" s="11"/>
      <c r="BF75" s="11"/>
      <c r="BG75" s="11"/>
      <c r="BH75" s="11"/>
      <c r="BI75" s="11"/>
    </row>
    <row r="76" spans="1:61" x14ac:dyDescent="0.25">
      <c r="A76" s="11">
        <v>649504</v>
      </c>
      <c r="B76" s="11">
        <v>31150927</v>
      </c>
      <c r="C76" s="11" t="s">
        <v>65</v>
      </c>
      <c r="D76" s="11" t="s">
        <v>71</v>
      </c>
      <c r="E76" s="13">
        <v>44562.625</v>
      </c>
      <c r="F76" s="11" t="s">
        <v>226</v>
      </c>
      <c r="G76" s="11" t="s">
        <v>76</v>
      </c>
      <c r="H76" s="11">
        <v>2.38</v>
      </c>
      <c r="I76" s="11">
        <v>1405</v>
      </c>
      <c r="J76" s="11">
        <v>3.3</v>
      </c>
      <c r="K76" s="11">
        <v>1461</v>
      </c>
      <c r="L76" s="11">
        <f t="shared" si="11"/>
        <v>56</v>
      </c>
      <c r="M76" s="11" t="s">
        <v>69</v>
      </c>
      <c r="N76" s="11" t="s">
        <v>227</v>
      </c>
      <c r="O76" s="12">
        <f t="shared" si="20"/>
        <v>13.523999999999997</v>
      </c>
      <c r="P76" s="11">
        <v>1</v>
      </c>
      <c r="Q76" s="11">
        <f t="shared" si="12"/>
        <v>9.8000000000000007</v>
      </c>
      <c r="R76" s="11">
        <v>1</v>
      </c>
      <c r="S76" s="11">
        <f t="shared" si="21"/>
        <v>0.98</v>
      </c>
      <c r="T76" s="11">
        <f>SUM($S$6:S76)</f>
        <v>14.130000000000003</v>
      </c>
      <c r="U76" s="11">
        <v>0</v>
      </c>
      <c r="V76" s="11">
        <f t="shared" si="13"/>
        <v>-13.799999999999997</v>
      </c>
      <c r="W76" s="11">
        <v>0</v>
      </c>
      <c r="X76" s="11">
        <f t="shared" si="14"/>
        <v>-10</v>
      </c>
      <c r="Y76" s="11"/>
      <c r="AB76">
        <f>SUM($Q$6:Q76)</f>
        <v>141.30000000000001</v>
      </c>
      <c r="AF76">
        <v>1</v>
      </c>
      <c r="AG76">
        <v>0</v>
      </c>
      <c r="AH76">
        <v>0</v>
      </c>
      <c r="AI76">
        <f t="shared" si="15"/>
        <v>13.799999999999997</v>
      </c>
      <c r="AJ76" s="11">
        <f t="shared" si="16"/>
        <v>0</v>
      </c>
      <c r="AK76" s="11">
        <f t="shared" si="17"/>
        <v>9.8000000000000007</v>
      </c>
      <c r="AL76">
        <f t="shared" si="18"/>
        <v>0</v>
      </c>
      <c r="AM76">
        <f t="shared" si="19"/>
        <v>0</v>
      </c>
      <c r="AO76">
        <f>SUM($AK$6:AK76)</f>
        <v>141.30000000000001</v>
      </c>
      <c r="AP76">
        <f>SUM($AL$6:AL76)</f>
        <v>123.09999999999998</v>
      </c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E76" s="11"/>
      <c r="BF76" s="11"/>
      <c r="BG76" s="11"/>
      <c r="BH76" s="11"/>
      <c r="BI76" s="11"/>
    </row>
    <row r="77" spans="1:61" x14ac:dyDescent="0.25">
      <c r="A77" s="11">
        <v>649401</v>
      </c>
      <c r="B77" s="11">
        <v>31139202</v>
      </c>
      <c r="C77" s="11" t="s">
        <v>104</v>
      </c>
      <c r="D77" s="11" t="s">
        <v>131</v>
      </c>
      <c r="E77" s="13">
        <v>44563.541666666664</v>
      </c>
      <c r="F77" s="11" t="s">
        <v>228</v>
      </c>
      <c r="G77" s="11" t="s">
        <v>229</v>
      </c>
      <c r="H77" s="11">
        <v>1.97</v>
      </c>
      <c r="I77" s="11">
        <v>1519</v>
      </c>
      <c r="J77" s="11">
        <v>4.8</v>
      </c>
      <c r="K77" s="11">
        <v>1535</v>
      </c>
      <c r="L77" s="11">
        <f t="shared" si="11"/>
        <v>16</v>
      </c>
      <c r="M77" s="11" t="s">
        <v>44</v>
      </c>
      <c r="N77" s="11" t="s">
        <v>44</v>
      </c>
      <c r="O77" s="12">
        <f t="shared" si="20"/>
        <v>9.5059999999999985</v>
      </c>
      <c r="P77" s="11">
        <v>1</v>
      </c>
      <c r="Q77" s="11">
        <f t="shared" si="12"/>
        <v>9.8000000000000007</v>
      </c>
      <c r="R77" s="11">
        <v>1</v>
      </c>
      <c r="S77" s="11">
        <f t="shared" si="21"/>
        <v>0.98</v>
      </c>
      <c r="T77" s="11">
        <f>SUM($S$6:S77)</f>
        <v>15.110000000000003</v>
      </c>
      <c r="U77" s="11">
        <v>0</v>
      </c>
      <c r="V77" s="11">
        <f t="shared" si="13"/>
        <v>-9.6999999999999993</v>
      </c>
      <c r="W77" s="11">
        <v>0</v>
      </c>
      <c r="X77" s="11">
        <f t="shared" si="14"/>
        <v>-10</v>
      </c>
      <c r="Y77" s="11"/>
      <c r="AB77">
        <f>SUM($Q$6:Q77)</f>
        <v>151.10000000000002</v>
      </c>
      <c r="AF77">
        <v>1</v>
      </c>
      <c r="AG77">
        <v>0</v>
      </c>
      <c r="AH77">
        <v>0</v>
      </c>
      <c r="AI77">
        <f t="shared" si="15"/>
        <v>9.6999999999999993</v>
      </c>
      <c r="AJ77" s="11">
        <f t="shared" si="16"/>
        <v>9.6999999999999993</v>
      </c>
      <c r="AK77" s="11">
        <f t="shared" si="17"/>
        <v>9.8000000000000007</v>
      </c>
      <c r="AL77">
        <f t="shared" si="18"/>
        <v>9.8000000000000007</v>
      </c>
      <c r="AM77">
        <f t="shared" si="19"/>
        <v>0</v>
      </c>
      <c r="AO77">
        <f>SUM($AK$6:AK77)</f>
        <v>151.10000000000002</v>
      </c>
      <c r="AP77">
        <f>SUM($AL$6:AL77)</f>
        <v>132.89999999999998</v>
      </c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E77" s="11"/>
      <c r="BF77" s="11"/>
      <c r="BG77" s="11"/>
      <c r="BH77" s="11"/>
      <c r="BI77" s="11"/>
    </row>
    <row r="78" spans="1:61" x14ac:dyDescent="0.25">
      <c r="A78" s="11">
        <v>649586</v>
      </c>
      <c r="B78" s="11">
        <v>31146870</v>
      </c>
      <c r="C78" s="11" t="s">
        <v>65</v>
      </c>
      <c r="D78" s="11" t="s">
        <v>77</v>
      </c>
      <c r="E78" s="13">
        <v>44563.583333333336</v>
      </c>
      <c r="F78" s="11" t="s">
        <v>78</v>
      </c>
      <c r="G78" s="11" t="s">
        <v>230</v>
      </c>
      <c r="H78" s="11">
        <v>2.7</v>
      </c>
      <c r="I78" s="11">
        <v>1392</v>
      </c>
      <c r="J78" s="11">
        <v>2.92</v>
      </c>
      <c r="K78" s="11">
        <v>1502</v>
      </c>
      <c r="L78" s="11">
        <f t="shared" si="11"/>
        <v>110</v>
      </c>
      <c r="M78" s="11" t="s">
        <v>54</v>
      </c>
      <c r="N78" s="11" t="s">
        <v>63</v>
      </c>
      <c r="O78" s="12">
        <f t="shared" si="20"/>
        <v>-10</v>
      </c>
      <c r="P78" s="11">
        <v>0</v>
      </c>
      <c r="Q78" s="11">
        <f t="shared" si="12"/>
        <v>-19.2</v>
      </c>
      <c r="R78" s="11">
        <v>0</v>
      </c>
      <c r="S78" s="11">
        <f t="shared" si="21"/>
        <v>-1.92</v>
      </c>
      <c r="T78" s="11">
        <f>SUM($S$6:S78)</f>
        <v>13.190000000000003</v>
      </c>
      <c r="U78" s="11">
        <v>1</v>
      </c>
      <c r="V78" s="11">
        <f t="shared" si="13"/>
        <v>9.8000000000000007</v>
      </c>
      <c r="W78" s="11">
        <v>1</v>
      </c>
      <c r="X78" s="11">
        <f t="shared" si="14"/>
        <v>19.2</v>
      </c>
      <c r="Y78" s="11"/>
      <c r="AB78">
        <f>SUM($Q$6:Q78)</f>
        <v>131.90000000000003</v>
      </c>
      <c r="AF78">
        <v>0</v>
      </c>
      <c r="AG78">
        <v>0</v>
      </c>
      <c r="AH78">
        <v>1</v>
      </c>
      <c r="AI78">
        <f t="shared" si="15"/>
        <v>-10</v>
      </c>
      <c r="AJ78" s="11">
        <f t="shared" si="16"/>
        <v>0</v>
      </c>
      <c r="AK78" s="11">
        <f t="shared" si="17"/>
        <v>-19.2</v>
      </c>
      <c r="AL78">
        <f t="shared" si="18"/>
        <v>0</v>
      </c>
      <c r="AM78">
        <f t="shared" si="19"/>
        <v>0</v>
      </c>
      <c r="AO78">
        <f>SUM($AK$6:AK78)</f>
        <v>131.90000000000003</v>
      </c>
      <c r="AP78">
        <f>SUM($AL$6:AL78)</f>
        <v>132.89999999999998</v>
      </c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E78" s="11"/>
      <c r="BF78" s="11"/>
      <c r="BG78" s="11"/>
      <c r="BH78" s="11"/>
      <c r="BI78" s="11"/>
    </row>
    <row r="79" spans="1:61" x14ac:dyDescent="0.25">
      <c r="A79" s="11">
        <v>649366</v>
      </c>
      <c r="B79" s="11">
        <v>31149486</v>
      </c>
      <c r="C79" s="11" t="s">
        <v>65</v>
      </c>
      <c r="D79" s="11" t="s">
        <v>66</v>
      </c>
      <c r="E79" s="13">
        <v>44563.625</v>
      </c>
      <c r="F79" s="11" t="s">
        <v>231</v>
      </c>
      <c r="G79" s="11" t="s">
        <v>215</v>
      </c>
      <c r="H79" s="11">
        <v>2.2000000000000002</v>
      </c>
      <c r="I79" s="11">
        <v>1481</v>
      </c>
      <c r="J79" s="11">
        <v>3.5</v>
      </c>
      <c r="K79" s="11">
        <v>1513</v>
      </c>
      <c r="L79" s="11">
        <f t="shared" si="11"/>
        <v>32</v>
      </c>
      <c r="M79" s="11" t="s">
        <v>43</v>
      </c>
      <c r="N79" s="11" t="s">
        <v>63</v>
      </c>
      <c r="O79" s="12">
        <f t="shared" si="20"/>
        <v>-10</v>
      </c>
      <c r="P79" s="11">
        <v>0</v>
      </c>
      <c r="Q79" s="11">
        <f t="shared" si="12"/>
        <v>-25</v>
      </c>
      <c r="R79" s="11">
        <v>0</v>
      </c>
      <c r="S79" s="11">
        <f t="shared" si="21"/>
        <v>-2.5</v>
      </c>
      <c r="T79" s="11">
        <f>SUM($S$6:S79)</f>
        <v>10.690000000000003</v>
      </c>
      <c r="U79" s="11">
        <v>1</v>
      </c>
      <c r="V79" s="11">
        <f t="shared" si="13"/>
        <v>9.8000000000000007</v>
      </c>
      <c r="W79" s="11">
        <v>1</v>
      </c>
      <c r="X79" s="11">
        <f t="shared" si="14"/>
        <v>25</v>
      </c>
      <c r="Y79" s="11"/>
      <c r="AB79">
        <f>SUM($Q$6:Q79)</f>
        <v>106.90000000000003</v>
      </c>
      <c r="AF79">
        <v>0</v>
      </c>
      <c r="AG79">
        <v>0</v>
      </c>
      <c r="AH79">
        <v>1</v>
      </c>
      <c r="AI79">
        <f t="shared" si="15"/>
        <v>-10</v>
      </c>
      <c r="AJ79" s="11">
        <f t="shared" si="16"/>
        <v>-10</v>
      </c>
      <c r="AK79" s="11">
        <f t="shared" si="17"/>
        <v>-25</v>
      </c>
      <c r="AL79">
        <f t="shared" si="18"/>
        <v>0</v>
      </c>
      <c r="AM79">
        <f t="shared" si="19"/>
        <v>-10</v>
      </c>
      <c r="AO79">
        <f>SUM($AK$6:AK79)</f>
        <v>106.90000000000003</v>
      </c>
      <c r="AP79">
        <f>SUM($AL$6:AL79)</f>
        <v>132.89999999999998</v>
      </c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E79" s="11"/>
      <c r="BF79" s="11"/>
      <c r="BG79" s="11"/>
      <c r="BH79" s="11"/>
      <c r="BI79" s="11"/>
    </row>
    <row r="80" spans="1:61" x14ac:dyDescent="0.25">
      <c r="A80" s="11">
        <v>649409</v>
      </c>
      <c r="B80" s="11">
        <v>31128309</v>
      </c>
      <c r="C80" s="11" t="s">
        <v>104</v>
      </c>
      <c r="D80" s="11" t="s">
        <v>105</v>
      </c>
      <c r="E80" s="13">
        <v>44563.635416666664</v>
      </c>
      <c r="F80" s="11" t="s">
        <v>232</v>
      </c>
      <c r="G80" s="11" t="s">
        <v>137</v>
      </c>
      <c r="H80" s="11">
        <v>2.68</v>
      </c>
      <c r="I80" s="11">
        <v>1473</v>
      </c>
      <c r="J80" s="11">
        <v>3.15</v>
      </c>
      <c r="K80" s="11">
        <v>1548</v>
      </c>
      <c r="L80" s="11">
        <f t="shared" si="11"/>
        <v>75</v>
      </c>
      <c r="M80" s="11" t="s">
        <v>43</v>
      </c>
      <c r="N80" s="11" t="s">
        <v>43</v>
      </c>
      <c r="O80" s="12">
        <f t="shared" si="20"/>
        <v>-10</v>
      </c>
      <c r="P80" s="11">
        <v>0</v>
      </c>
      <c r="Q80" s="11">
        <f t="shared" si="12"/>
        <v>9.8000000000000007</v>
      </c>
      <c r="R80" s="11">
        <v>1</v>
      </c>
      <c r="S80" s="11">
        <f t="shared" si="21"/>
        <v>0.98</v>
      </c>
      <c r="T80" s="11">
        <f>SUM($S$6:S80)</f>
        <v>11.670000000000003</v>
      </c>
      <c r="U80" s="11">
        <v>1</v>
      </c>
      <c r="V80" s="11">
        <f t="shared" si="13"/>
        <v>9.8000000000000007</v>
      </c>
      <c r="W80" s="11">
        <v>0</v>
      </c>
      <c r="X80" s="11">
        <f t="shared" si="14"/>
        <v>-10</v>
      </c>
      <c r="Y80" s="11"/>
      <c r="AB80">
        <f>SUM($Q$6:Q80)</f>
        <v>116.70000000000003</v>
      </c>
      <c r="AF80">
        <v>0</v>
      </c>
      <c r="AG80">
        <v>1</v>
      </c>
      <c r="AH80">
        <v>0</v>
      </c>
      <c r="AI80">
        <f t="shared" si="15"/>
        <v>-10</v>
      </c>
      <c r="AJ80" s="11">
        <f t="shared" si="16"/>
        <v>0</v>
      </c>
      <c r="AK80" s="11">
        <f t="shared" si="17"/>
        <v>9.8000000000000007</v>
      </c>
      <c r="AL80">
        <f t="shared" si="18"/>
        <v>0</v>
      </c>
      <c r="AM80">
        <f t="shared" si="19"/>
        <v>0</v>
      </c>
      <c r="AO80">
        <f>SUM($AK$6:AK80)</f>
        <v>116.70000000000003</v>
      </c>
      <c r="AP80">
        <f>SUM($AL$6:AL80)</f>
        <v>132.89999999999998</v>
      </c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E80" s="11"/>
      <c r="BF80" s="11"/>
      <c r="BG80" s="11"/>
      <c r="BH80" s="11"/>
      <c r="BI80" s="11"/>
    </row>
    <row r="81" spans="1:61" x14ac:dyDescent="0.25">
      <c r="A81" s="11">
        <v>649405</v>
      </c>
      <c r="B81" s="11">
        <v>31139206</v>
      </c>
      <c r="C81" s="11" t="s">
        <v>104</v>
      </c>
      <c r="D81" s="11" t="s">
        <v>131</v>
      </c>
      <c r="E81" s="13">
        <v>44563.833333333336</v>
      </c>
      <c r="F81" s="11" t="s">
        <v>233</v>
      </c>
      <c r="G81" s="11" t="s">
        <v>234</v>
      </c>
      <c r="H81" s="11">
        <v>2.34</v>
      </c>
      <c r="I81" s="11">
        <v>1457</v>
      </c>
      <c r="J81" s="11">
        <v>4.4000000000000004</v>
      </c>
      <c r="K81" s="11">
        <v>1483</v>
      </c>
      <c r="L81" s="11">
        <f t="shared" si="11"/>
        <v>26</v>
      </c>
      <c r="M81" s="11" t="s">
        <v>69</v>
      </c>
      <c r="N81" s="11" t="s">
        <v>63</v>
      </c>
      <c r="O81" s="12">
        <f t="shared" si="20"/>
        <v>-10</v>
      </c>
      <c r="P81" s="11">
        <v>0</v>
      </c>
      <c r="Q81" s="11">
        <f t="shared" si="12"/>
        <v>-34</v>
      </c>
      <c r="R81" s="11">
        <v>0</v>
      </c>
      <c r="S81" s="11">
        <f t="shared" si="21"/>
        <v>-3.4</v>
      </c>
      <c r="T81" s="11">
        <f>SUM($S$6:S81)</f>
        <v>8.2700000000000031</v>
      </c>
      <c r="U81" s="11">
        <v>1</v>
      </c>
      <c r="V81" s="11">
        <f t="shared" si="13"/>
        <v>9.8000000000000007</v>
      </c>
      <c r="W81" s="11">
        <v>1</v>
      </c>
      <c r="X81" s="11">
        <f t="shared" si="14"/>
        <v>34</v>
      </c>
      <c r="Y81" s="11"/>
      <c r="AB81">
        <f>SUM($Q$6:Q81)</f>
        <v>82.700000000000031</v>
      </c>
      <c r="AF81">
        <v>0</v>
      </c>
      <c r="AG81">
        <v>0</v>
      </c>
      <c r="AH81">
        <v>1</v>
      </c>
      <c r="AI81">
        <f t="shared" si="15"/>
        <v>-10</v>
      </c>
      <c r="AJ81" s="11">
        <f t="shared" si="16"/>
        <v>-10</v>
      </c>
      <c r="AK81" s="11">
        <f t="shared" si="17"/>
        <v>-34</v>
      </c>
      <c r="AL81">
        <f t="shared" si="18"/>
        <v>-34</v>
      </c>
      <c r="AM81">
        <f t="shared" si="19"/>
        <v>-10</v>
      </c>
      <c r="AO81">
        <f>SUM($AK$6:AK81)</f>
        <v>82.700000000000031</v>
      </c>
      <c r="AP81">
        <f>SUM($AL$6:AL81)</f>
        <v>98.899999999999977</v>
      </c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E81" s="11"/>
      <c r="BF81" s="11"/>
      <c r="BG81" s="11"/>
      <c r="BH81" s="11"/>
      <c r="BI81" s="11"/>
    </row>
    <row r="82" spans="1:61" x14ac:dyDescent="0.25">
      <c r="A82" s="11">
        <v>649908</v>
      </c>
      <c r="B82" s="11">
        <v>31159634</v>
      </c>
      <c r="C82" s="11" t="s">
        <v>39</v>
      </c>
      <c r="D82" s="11" t="s">
        <v>40</v>
      </c>
      <c r="E82" s="13">
        <v>44569.364583333336</v>
      </c>
      <c r="F82" s="11" t="s">
        <v>235</v>
      </c>
      <c r="G82" s="11" t="s">
        <v>154</v>
      </c>
      <c r="H82" s="11">
        <v>2.2200000000000002</v>
      </c>
      <c r="I82" s="11">
        <v>1455</v>
      </c>
      <c r="J82" s="11">
        <v>3.5</v>
      </c>
      <c r="K82" s="11">
        <v>1506</v>
      </c>
      <c r="L82">
        <f t="shared" si="11"/>
        <v>51</v>
      </c>
      <c r="M82" s="11" t="s">
        <v>43</v>
      </c>
      <c r="N82" s="11" t="s">
        <v>69</v>
      </c>
      <c r="O82" s="12">
        <f t="shared" si="20"/>
        <v>-10</v>
      </c>
      <c r="P82" s="11">
        <v>0</v>
      </c>
      <c r="Q82" s="11">
        <f t="shared" si="12"/>
        <v>9.8000000000000007</v>
      </c>
      <c r="R82" s="11">
        <v>1</v>
      </c>
      <c r="S82" s="11">
        <f t="shared" si="21"/>
        <v>0.98</v>
      </c>
      <c r="T82" s="11">
        <f>SUM($S$6:S82)</f>
        <v>9.2500000000000036</v>
      </c>
      <c r="U82" s="11">
        <v>1</v>
      </c>
      <c r="V82" s="11">
        <f t="shared" si="13"/>
        <v>9.8000000000000007</v>
      </c>
      <c r="W82" s="11">
        <v>0</v>
      </c>
      <c r="X82" s="11">
        <f t="shared" si="14"/>
        <v>-10</v>
      </c>
      <c r="Y82" s="11"/>
      <c r="AB82">
        <f>SUM($Q$6:Q82)</f>
        <v>92.500000000000028</v>
      </c>
      <c r="AF82">
        <v>0</v>
      </c>
      <c r="AG82">
        <v>1</v>
      </c>
      <c r="AH82">
        <v>0</v>
      </c>
      <c r="AI82">
        <f t="shared" si="15"/>
        <v>-10</v>
      </c>
      <c r="AJ82" s="11">
        <f t="shared" si="16"/>
        <v>-10</v>
      </c>
      <c r="AK82" s="11">
        <f t="shared" si="17"/>
        <v>9.8000000000000007</v>
      </c>
      <c r="AL82">
        <f t="shared" si="18"/>
        <v>0</v>
      </c>
      <c r="AM82">
        <f t="shared" si="19"/>
        <v>-10</v>
      </c>
      <c r="AO82">
        <f>SUM($AK$6:AK82)</f>
        <v>92.500000000000028</v>
      </c>
      <c r="AP82">
        <f>SUM($AL$6:AL82)</f>
        <v>98.899999999999977</v>
      </c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E82" s="11"/>
      <c r="BF82" s="11"/>
      <c r="BG82" s="11"/>
      <c r="BH82" s="11"/>
      <c r="BI82" s="11"/>
    </row>
    <row r="83" spans="1:61" x14ac:dyDescent="0.25">
      <c r="A83" s="11">
        <v>649822</v>
      </c>
      <c r="B83" s="11">
        <v>31152714</v>
      </c>
      <c r="C83" s="11" t="s">
        <v>65</v>
      </c>
      <c r="D83" s="11" t="s">
        <v>82</v>
      </c>
      <c r="E83" s="13">
        <v>44569.520833333336</v>
      </c>
      <c r="F83" s="11" t="s">
        <v>217</v>
      </c>
      <c r="G83" s="11" t="s">
        <v>236</v>
      </c>
      <c r="H83" s="11">
        <v>2.7</v>
      </c>
      <c r="I83" s="11">
        <v>1487</v>
      </c>
      <c r="J83" s="11">
        <v>2.78</v>
      </c>
      <c r="K83" s="11">
        <v>1581</v>
      </c>
      <c r="L83">
        <f t="shared" si="11"/>
        <v>94</v>
      </c>
      <c r="M83" s="11" t="s">
        <v>74</v>
      </c>
      <c r="N83" s="11" t="s">
        <v>225</v>
      </c>
      <c r="O83" s="12">
        <f t="shared" si="20"/>
        <v>-10</v>
      </c>
      <c r="P83" s="11">
        <v>0</v>
      </c>
      <c r="Q83" s="11">
        <f t="shared" si="12"/>
        <v>9.8000000000000007</v>
      </c>
      <c r="R83" s="11">
        <v>1</v>
      </c>
      <c r="S83" s="11">
        <f t="shared" si="21"/>
        <v>0.98</v>
      </c>
      <c r="T83" s="11">
        <f>SUM($S$6:S83)</f>
        <v>10.230000000000004</v>
      </c>
      <c r="U83" s="11">
        <v>1</v>
      </c>
      <c r="V83" s="11">
        <f t="shared" si="13"/>
        <v>9.8000000000000007</v>
      </c>
      <c r="W83" s="11">
        <v>0</v>
      </c>
      <c r="X83" s="11">
        <f t="shared" si="14"/>
        <v>-10</v>
      </c>
      <c r="Y83" s="11"/>
      <c r="AB83">
        <f>SUM($Q$6:Q83)</f>
        <v>102.30000000000003</v>
      </c>
      <c r="AF83">
        <v>0</v>
      </c>
      <c r="AG83">
        <v>1</v>
      </c>
      <c r="AH83">
        <v>0</v>
      </c>
      <c r="AI83">
        <f t="shared" si="15"/>
        <v>-10</v>
      </c>
      <c r="AJ83" s="11">
        <f t="shared" si="16"/>
        <v>0</v>
      </c>
      <c r="AK83" s="11">
        <f t="shared" si="17"/>
        <v>9.8000000000000007</v>
      </c>
      <c r="AL83">
        <f t="shared" si="18"/>
        <v>0</v>
      </c>
      <c r="AM83">
        <f t="shared" si="19"/>
        <v>0</v>
      </c>
      <c r="AO83">
        <f>SUM($AK$6:AK83)</f>
        <v>102.30000000000003</v>
      </c>
      <c r="AP83">
        <f>SUM($AL$6:AL83)</f>
        <v>98.899999999999977</v>
      </c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E83" s="11"/>
      <c r="BF83" s="11"/>
      <c r="BG83" s="11"/>
      <c r="BH83" s="11"/>
      <c r="BI83" s="11"/>
    </row>
    <row r="84" spans="1:61" x14ac:dyDescent="0.25">
      <c r="A84" s="11">
        <v>649884</v>
      </c>
      <c r="B84" s="11">
        <v>31139586</v>
      </c>
      <c r="C84" s="11" t="s">
        <v>104</v>
      </c>
      <c r="D84" s="11" t="s">
        <v>105</v>
      </c>
      <c r="E84" s="13">
        <v>44569.541666666664</v>
      </c>
      <c r="F84" s="11" t="s">
        <v>237</v>
      </c>
      <c r="G84" s="11" t="s">
        <v>238</v>
      </c>
      <c r="H84" s="11">
        <v>2.2999999999999998</v>
      </c>
      <c r="I84" s="11">
        <v>1462</v>
      </c>
      <c r="J84" s="11">
        <v>3.6</v>
      </c>
      <c r="K84" s="11">
        <v>1490</v>
      </c>
      <c r="L84">
        <f t="shared" si="11"/>
        <v>28</v>
      </c>
      <c r="M84" s="11" t="s">
        <v>43</v>
      </c>
      <c r="N84" s="11" t="s">
        <v>49</v>
      </c>
      <c r="O84" s="12">
        <f t="shared" si="20"/>
        <v>12.74</v>
      </c>
      <c r="P84" s="11">
        <v>1</v>
      </c>
      <c r="Q84" s="11">
        <f t="shared" si="12"/>
        <v>9.8000000000000007</v>
      </c>
      <c r="R84" s="11">
        <v>1</v>
      </c>
      <c r="S84" s="11">
        <f t="shared" si="21"/>
        <v>0.98</v>
      </c>
      <c r="T84" s="11">
        <f>SUM($S$6:S84)</f>
        <v>11.210000000000004</v>
      </c>
      <c r="U84" s="11">
        <v>0</v>
      </c>
      <c r="V84" s="11">
        <f t="shared" si="13"/>
        <v>-13</v>
      </c>
      <c r="W84" s="11">
        <v>0</v>
      </c>
      <c r="X84" s="11">
        <f t="shared" si="14"/>
        <v>-10</v>
      </c>
      <c r="Y84" s="11"/>
      <c r="AB84">
        <f>SUM($Q$6:Q84)</f>
        <v>112.10000000000002</v>
      </c>
      <c r="AF84">
        <v>1</v>
      </c>
      <c r="AG84">
        <v>0</v>
      </c>
      <c r="AH84">
        <v>0</v>
      </c>
      <c r="AI84">
        <f t="shared" si="15"/>
        <v>13</v>
      </c>
      <c r="AJ84" s="11">
        <f t="shared" si="16"/>
        <v>13</v>
      </c>
      <c r="AK84" s="11">
        <f t="shared" si="17"/>
        <v>9.8000000000000007</v>
      </c>
      <c r="AL84">
        <f t="shared" si="18"/>
        <v>9.8000000000000007</v>
      </c>
      <c r="AM84">
        <f t="shared" si="19"/>
        <v>13</v>
      </c>
      <c r="AO84">
        <f>SUM($AK$6:AK84)</f>
        <v>112.10000000000002</v>
      </c>
      <c r="AP84">
        <f>SUM($AL$6:AL84)</f>
        <v>108.69999999999997</v>
      </c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E84" s="11"/>
      <c r="BF84" s="11"/>
      <c r="BG84" s="11"/>
      <c r="BH84" s="11"/>
      <c r="BI84" s="11"/>
    </row>
    <row r="85" spans="1:61" x14ac:dyDescent="0.25">
      <c r="A85" s="11">
        <v>649782</v>
      </c>
      <c r="B85" s="11">
        <v>31157482</v>
      </c>
      <c r="C85" s="11" t="s">
        <v>65</v>
      </c>
      <c r="D85" s="11" t="s">
        <v>66</v>
      </c>
      <c r="E85" s="13">
        <v>44569.625</v>
      </c>
      <c r="F85" s="11" t="s">
        <v>239</v>
      </c>
      <c r="G85" s="11" t="s">
        <v>240</v>
      </c>
      <c r="H85" s="11">
        <v>2.2599999999999998</v>
      </c>
      <c r="I85" s="11">
        <v>1400</v>
      </c>
      <c r="J85" s="11">
        <v>3.35</v>
      </c>
      <c r="K85" s="11">
        <v>1430</v>
      </c>
      <c r="L85">
        <f t="shared" si="11"/>
        <v>30</v>
      </c>
      <c r="M85" s="11" t="s">
        <v>43</v>
      </c>
      <c r="N85" s="11" t="s">
        <v>69</v>
      </c>
      <c r="O85" s="12">
        <f t="shared" si="20"/>
        <v>-10</v>
      </c>
      <c r="P85" s="11">
        <v>0</v>
      </c>
      <c r="Q85" s="11">
        <f t="shared" si="12"/>
        <v>9.8000000000000007</v>
      </c>
      <c r="R85" s="11">
        <v>1</v>
      </c>
      <c r="S85" s="11">
        <f t="shared" si="21"/>
        <v>0.98</v>
      </c>
      <c r="T85" s="11">
        <f>SUM($S$6:S85)</f>
        <v>12.190000000000005</v>
      </c>
      <c r="U85" s="11">
        <v>1</v>
      </c>
      <c r="V85" s="11">
        <f t="shared" si="13"/>
        <v>9.8000000000000007</v>
      </c>
      <c r="W85" s="11">
        <v>0</v>
      </c>
      <c r="X85" s="11">
        <f t="shared" si="14"/>
        <v>-10</v>
      </c>
      <c r="Y85" s="11"/>
      <c r="AB85">
        <f>SUM($Q$6:Q85)</f>
        <v>121.90000000000002</v>
      </c>
      <c r="AF85">
        <v>0</v>
      </c>
      <c r="AG85">
        <v>1</v>
      </c>
      <c r="AH85">
        <v>0</v>
      </c>
      <c r="AI85">
        <f t="shared" si="15"/>
        <v>-10</v>
      </c>
      <c r="AJ85" s="11">
        <f t="shared" si="16"/>
        <v>-10</v>
      </c>
      <c r="AK85" s="11">
        <f t="shared" si="17"/>
        <v>9.8000000000000007</v>
      </c>
      <c r="AL85">
        <f t="shared" si="18"/>
        <v>0</v>
      </c>
      <c r="AM85">
        <f t="shared" si="19"/>
        <v>-10</v>
      </c>
      <c r="AO85">
        <f>SUM($AK$6:AK85)</f>
        <v>121.90000000000002</v>
      </c>
      <c r="AP85">
        <f>SUM($AL$6:AL85)</f>
        <v>108.69999999999997</v>
      </c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E85" s="11"/>
      <c r="BF85" s="11"/>
      <c r="BG85" s="11"/>
      <c r="BH85" s="11"/>
      <c r="BI85" s="11"/>
    </row>
    <row r="86" spans="1:61" x14ac:dyDescent="0.25">
      <c r="A86" s="11">
        <v>649837</v>
      </c>
      <c r="B86" s="11">
        <v>31145110</v>
      </c>
      <c r="C86" s="11" t="s">
        <v>87</v>
      </c>
      <c r="D86" s="11" t="s">
        <v>88</v>
      </c>
      <c r="E86" s="13">
        <v>44569.645833333336</v>
      </c>
      <c r="F86" s="11" t="s">
        <v>241</v>
      </c>
      <c r="G86" s="11" t="s">
        <v>242</v>
      </c>
      <c r="H86" s="11">
        <v>2.2999999999999998</v>
      </c>
      <c r="I86" s="11">
        <v>1498</v>
      </c>
      <c r="J86" s="11">
        <v>3.6</v>
      </c>
      <c r="K86" s="11">
        <v>1515</v>
      </c>
      <c r="L86">
        <f t="shared" si="11"/>
        <v>17</v>
      </c>
      <c r="M86" s="11" t="s">
        <v>43</v>
      </c>
      <c r="N86" s="11" t="s">
        <v>54</v>
      </c>
      <c r="O86" s="12">
        <f t="shared" si="20"/>
        <v>-10</v>
      </c>
      <c r="P86" s="11">
        <v>0</v>
      </c>
      <c r="Q86" s="11">
        <f t="shared" si="12"/>
        <v>-26</v>
      </c>
      <c r="R86" s="11">
        <v>0</v>
      </c>
      <c r="S86" s="11">
        <f t="shared" si="21"/>
        <v>-2.6</v>
      </c>
      <c r="T86" s="11">
        <f>SUM($S$6:S86)</f>
        <v>9.5900000000000052</v>
      </c>
      <c r="U86" s="11">
        <v>1</v>
      </c>
      <c r="V86" s="11">
        <f t="shared" si="13"/>
        <v>9.8000000000000007</v>
      </c>
      <c r="W86" s="11">
        <v>1</v>
      </c>
      <c r="X86" s="11">
        <f t="shared" si="14"/>
        <v>26</v>
      </c>
      <c r="Y86" s="11"/>
      <c r="AB86">
        <f>SUM($Q$6:Q86)</f>
        <v>95.90000000000002</v>
      </c>
      <c r="AF86">
        <v>0</v>
      </c>
      <c r="AG86">
        <v>0</v>
      </c>
      <c r="AH86">
        <v>1</v>
      </c>
      <c r="AI86">
        <f t="shared" si="15"/>
        <v>-10</v>
      </c>
      <c r="AJ86" s="11">
        <f t="shared" si="16"/>
        <v>-10</v>
      </c>
      <c r="AK86" s="11">
        <f t="shared" si="17"/>
        <v>-26</v>
      </c>
      <c r="AL86">
        <f t="shared" si="18"/>
        <v>-26</v>
      </c>
      <c r="AM86">
        <f t="shared" si="19"/>
        <v>-10</v>
      </c>
      <c r="AO86">
        <f>SUM($AK$6:AK86)</f>
        <v>95.90000000000002</v>
      </c>
      <c r="AP86">
        <f>SUM($AL$6:AL86)</f>
        <v>82.699999999999974</v>
      </c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E86" s="11"/>
      <c r="BF86" s="11"/>
      <c r="BG86" s="11"/>
      <c r="BH86" s="11"/>
      <c r="BI86" s="11"/>
    </row>
    <row r="87" spans="1:61" x14ac:dyDescent="0.25">
      <c r="A87" s="11">
        <v>649918</v>
      </c>
      <c r="B87" s="11">
        <v>31140364</v>
      </c>
      <c r="C87" s="11" t="s">
        <v>92</v>
      </c>
      <c r="D87" s="11" t="s">
        <v>97</v>
      </c>
      <c r="E87" s="13">
        <v>44569.75</v>
      </c>
      <c r="F87" s="11" t="s">
        <v>243</v>
      </c>
      <c r="G87" s="11" t="s">
        <v>244</v>
      </c>
      <c r="H87" s="11">
        <v>1.98</v>
      </c>
      <c r="I87" s="11">
        <v>1443</v>
      </c>
      <c r="J87" s="11">
        <v>4.9000000000000004</v>
      </c>
      <c r="K87" s="11">
        <v>1466</v>
      </c>
      <c r="L87">
        <f t="shared" si="11"/>
        <v>23</v>
      </c>
      <c r="M87" s="11" t="s">
        <v>43</v>
      </c>
      <c r="N87" s="11" t="s">
        <v>222</v>
      </c>
      <c r="O87" s="12">
        <f t="shared" si="20"/>
        <v>9.604000000000001</v>
      </c>
      <c r="P87" s="11">
        <v>1</v>
      </c>
      <c r="Q87" s="11">
        <f t="shared" si="12"/>
        <v>9.8000000000000007</v>
      </c>
      <c r="R87" s="11">
        <v>1</v>
      </c>
      <c r="S87" s="11">
        <f t="shared" si="21"/>
        <v>0.98</v>
      </c>
      <c r="T87" s="11">
        <f>SUM($S$6:S87)</f>
        <v>10.570000000000006</v>
      </c>
      <c r="U87" s="11">
        <v>0</v>
      </c>
      <c r="V87" s="11">
        <f t="shared" si="13"/>
        <v>-9.8000000000000007</v>
      </c>
      <c r="W87" s="11">
        <v>0</v>
      </c>
      <c r="X87" s="11">
        <f t="shared" si="14"/>
        <v>-10</v>
      </c>
      <c r="Y87" s="11"/>
      <c r="AB87">
        <f>SUM($Q$6:Q87)</f>
        <v>105.70000000000002</v>
      </c>
      <c r="AF87">
        <v>1</v>
      </c>
      <c r="AG87">
        <v>0</v>
      </c>
      <c r="AH87">
        <v>0</v>
      </c>
      <c r="AI87">
        <f t="shared" si="15"/>
        <v>9.8000000000000007</v>
      </c>
      <c r="AJ87" s="11">
        <f t="shared" si="16"/>
        <v>9.8000000000000007</v>
      </c>
      <c r="AK87" s="11">
        <f t="shared" si="17"/>
        <v>9.8000000000000007</v>
      </c>
      <c r="AL87">
        <f t="shared" si="18"/>
        <v>9.8000000000000007</v>
      </c>
      <c r="AM87">
        <f t="shared" si="19"/>
        <v>0</v>
      </c>
      <c r="AO87">
        <f>SUM($AK$6:AK87)</f>
        <v>105.70000000000002</v>
      </c>
      <c r="AP87">
        <f>SUM($AL$6:AL87)</f>
        <v>92.499999999999972</v>
      </c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E87" s="11"/>
      <c r="BF87" s="11"/>
      <c r="BG87" s="11"/>
      <c r="BH87" s="11"/>
      <c r="BI87" s="11"/>
    </row>
    <row r="88" spans="1:61" x14ac:dyDescent="0.25">
      <c r="A88" s="11">
        <v>649915</v>
      </c>
      <c r="B88" s="11">
        <v>31140366</v>
      </c>
      <c r="C88" s="11" t="s">
        <v>92</v>
      </c>
      <c r="D88" s="11" t="s">
        <v>97</v>
      </c>
      <c r="E88" s="13">
        <v>44569.75</v>
      </c>
      <c r="F88" s="11" t="s">
        <v>245</v>
      </c>
      <c r="G88" s="11" t="s">
        <v>246</v>
      </c>
      <c r="H88" s="11">
        <v>2.08</v>
      </c>
      <c r="I88" s="11">
        <v>1411</v>
      </c>
      <c r="J88" s="11">
        <v>3.8</v>
      </c>
      <c r="K88" s="11">
        <v>1453</v>
      </c>
      <c r="L88">
        <f t="shared" si="11"/>
        <v>42</v>
      </c>
      <c r="M88" s="11" t="s">
        <v>123</v>
      </c>
      <c r="N88" s="11" t="s">
        <v>63</v>
      </c>
      <c r="O88" s="12">
        <f t="shared" si="20"/>
        <v>-10</v>
      </c>
      <c r="P88" s="11">
        <v>0</v>
      </c>
      <c r="Q88" s="11">
        <f t="shared" si="12"/>
        <v>-28</v>
      </c>
      <c r="R88" s="11">
        <v>0</v>
      </c>
      <c r="S88" s="11">
        <f t="shared" si="21"/>
        <v>-2.8</v>
      </c>
      <c r="T88" s="11">
        <f>SUM($S$6:S88)</f>
        <v>7.7700000000000058</v>
      </c>
      <c r="U88" s="11">
        <v>1</v>
      </c>
      <c r="V88" s="11">
        <f t="shared" si="13"/>
        <v>9.8000000000000007</v>
      </c>
      <c r="W88" s="11">
        <v>1</v>
      </c>
      <c r="X88" s="11">
        <f t="shared" si="14"/>
        <v>28</v>
      </c>
      <c r="Y88" s="11"/>
      <c r="AB88">
        <f>SUM($Q$6:Q88)</f>
        <v>77.700000000000017</v>
      </c>
      <c r="AF88">
        <v>0</v>
      </c>
      <c r="AG88">
        <v>0</v>
      </c>
      <c r="AH88">
        <v>1</v>
      </c>
      <c r="AI88">
        <f t="shared" si="15"/>
        <v>-10</v>
      </c>
      <c r="AJ88" s="11">
        <f t="shared" si="16"/>
        <v>-10</v>
      </c>
      <c r="AK88" s="11">
        <f t="shared" si="17"/>
        <v>-28</v>
      </c>
      <c r="AL88">
        <f t="shared" si="18"/>
        <v>-28</v>
      </c>
      <c r="AM88">
        <f t="shared" si="19"/>
        <v>-10</v>
      </c>
      <c r="AO88">
        <f>SUM($AK$6:AK88)</f>
        <v>77.700000000000017</v>
      </c>
      <c r="AP88">
        <f>SUM($AL$6:AL88)</f>
        <v>64.499999999999972</v>
      </c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E88" s="11"/>
      <c r="BF88" s="11"/>
      <c r="BG88" s="11"/>
      <c r="BH88" s="11"/>
      <c r="BI88" s="11"/>
    </row>
    <row r="89" spans="1:61" x14ac:dyDescent="0.25">
      <c r="A89" s="11">
        <v>649956</v>
      </c>
      <c r="B89" s="11">
        <v>31163974</v>
      </c>
      <c r="C89" s="11" t="s">
        <v>206</v>
      </c>
      <c r="D89" s="11" t="s">
        <v>207</v>
      </c>
      <c r="E89" s="13">
        <v>44570.4375</v>
      </c>
      <c r="F89" s="11" t="s">
        <v>247</v>
      </c>
      <c r="G89" s="11" t="s">
        <v>248</v>
      </c>
      <c r="H89" s="11">
        <v>1.64</v>
      </c>
      <c r="I89" s="11">
        <v>1474</v>
      </c>
      <c r="J89" s="11">
        <v>6.2</v>
      </c>
      <c r="K89" s="11">
        <v>1555</v>
      </c>
      <c r="L89">
        <f t="shared" si="11"/>
        <v>81</v>
      </c>
      <c r="M89" s="11" t="s">
        <v>69</v>
      </c>
      <c r="N89" s="11" t="s">
        <v>63</v>
      </c>
      <c r="O89" s="12">
        <f t="shared" si="20"/>
        <v>-10</v>
      </c>
      <c r="P89" s="11">
        <v>0</v>
      </c>
      <c r="Q89" s="11">
        <f t="shared" si="12"/>
        <v>-52</v>
      </c>
      <c r="R89" s="11">
        <v>0</v>
      </c>
      <c r="S89" s="11">
        <f t="shared" si="21"/>
        <v>-5.2</v>
      </c>
      <c r="T89" s="11">
        <f>SUM($S$6:S89)</f>
        <v>2.5700000000000056</v>
      </c>
      <c r="U89" s="11">
        <v>1</v>
      </c>
      <c r="V89" s="11">
        <f t="shared" si="13"/>
        <v>9.8000000000000007</v>
      </c>
      <c r="W89" s="11">
        <v>1</v>
      </c>
      <c r="X89" s="11">
        <f t="shared" si="14"/>
        <v>52</v>
      </c>
      <c r="Y89" s="11"/>
      <c r="AB89">
        <f>SUM($Q$6:Q89)</f>
        <v>25.700000000000017</v>
      </c>
      <c r="AF89">
        <v>0</v>
      </c>
      <c r="AG89">
        <v>0</v>
      </c>
      <c r="AH89">
        <v>1</v>
      </c>
      <c r="AI89">
        <f t="shared" si="15"/>
        <v>-10</v>
      </c>
      <c r="AJ89" s="11">
        <f t="shared" si="16"/>
        <v>-10</v>
      </c>
      <c r="AK89" s="11">
        <f t="shared" si="17"/>
        <v>-52</v>
      </c>
      <c r="AL89">
        <f t="shared" si="18"/>
        <v>-52</v>
      </c>
      <c r="AM89">
        <f t="shared" si="19"/>
        <v>0</v>
      </c>
      <c r="AO89">
        <f>SUM($AK$6:AK89)</f>
        <v>25.700000000000017</v>
      </c>
      <c r="AP89">
        <f>SUM($AL$6:AL89)</f>
        <v>12.499999999999972</v>
      </c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E89" s="11"/>
      <c r="BF89" s="11"/>
      <c r="BG89" s="11"/>
      <c r="BH89" s="11"/>
      <c r="BI89" s="11"/>
    </row>
    <row r="90" spans="1:61" x14ac:dyDescent="0.25">
      <c r="A90" s="11">
        <v>650014</v>
      </c>
      <c r="B90" s="11">
        <v>31139589</v>
      </c>
      <c r="C90" s="11" t="s">
        <v>104</v>
      </c>
      <c r="D90" s="11" t="s">
        <v>105</v>
      </c>
      <c r="E90" s="13">
        <v>44570.541666666664</v>
      </c>
      <c r="F90" s="11" t="s">
        <v>249</v>
      </c>
      <c r="G90" s="11" t="s">
        <v>181</v>
      </c>
      <c r="H90" s="11">
        <v>2.66</v>
      </c>
      <c r="I90" s="11">
        <v>1553</v>
      </c>
      <c r="J90" s="11">
        <v>2.86</v>
      </c>
      <c r="K90" s="11">
        <v>1630</v>
      </c>
      <c r="L90">
        <f t="shared" si="11"/>
        <v>77</v>
      </c>
      <c r="M90" s="11" t="s">
        <v>54</v>
      </c>
      <c r="N90" s="11" t="s">
        <v>69</v>
      </c>
      <c r="O90" s="12">
        <f t="shared" si="20"/>
        <v>-10</v>
      </c>
      <c r="P90" s="11">
        <v>0</v>
      </c>
      <c r="Q90" s="11">
        <f t="shared" si="12"/>
        <v>9.8000000000000007</v>
      </c>
      <c r="R90" s="11">
        <v>1</v>
      </c>
      <c r="S90" s="11">
        <f t="shared" si="21"/>
        <v>0.98</v>
      </c>
      <c r="T90" s="11">
        <f>SUM($S$6:S90)</f>
        <v>3.5500000000000056</v>
      </c>
      <c r="U90" s="11">
        <v>1</v>
      </c>
      <c r="V90" s="11">
        <f t="shared" si="13"/>
        <v>9.8000000000000007</v>
      </c>
      <c r="W90" s="11">
        <v>0</v>
      </c>
      <c r="X90" s="11">
        <f t="shared" si="14"/>
        <v>-10</v>
      </c>
      <c r="Y90" s="11"/>
      <c r="AB90">
        <f>SUM($Q$6:Q90)</f>
        <v>35.500000000000014</v>
      </c>
      <c r="AF90">
        <v>0</v>
      </c>
      <c r="AG90">
        <v>1</v>
      </c>
      <c r="AH90">
        <v>0</v>
      </c>
      <c r="AI90">
        <f t="shared" si="15"/>
        <v>-10</v>
      </c>
      <c r="AJ90" s="11">
        <f t="shared" si="16"/>
        <v>0</v>
      </c>
      <c r="AK90" s="11">
        <f t="shared" si="17"/>
        <v>9.8000000000000007</v>
      </c>
      <c r="AL90">
        <f t="shared" si="18"/>
        <v>0</v>
      </c>
      <c r="AM90">
        <f t="shared" si="19"/>
        <v>0</v>
      </c>
      <c r="AO90">
        <f>SUM($AK$6:AK90)</f>
        <v>35.500000000000014</v>
      </c>
      <c r="AP90">
        <f>SUM($AL$6:AL90)</f>
        <v>12.499999999999972</v>
      </c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E90" s="11"/>
      <c r="BF90" s="11"/>
      <c r="BG90" s="11"/>
      <c r="BH90" s="11"/>
      <c r="BI90" s="11"/>
    </row>
    <row r="91" spans="1:61" x14ac:dyDescent="0.25">
      <c r="A91" s="11">
        <v>649950</v>
      </c>
      <c r="B91" s="11">
        <v>31128330</v>
      </c>
      <c r="C91" s="11" t="s">
        <v>92</v>
      </c>
      <c r="D91" s="11" t="s">
        <v>93</v>
      </c>
      <c r="E91" s="13">
        <v>44570.583333333336</v>
      </c>
      <c r="F91" s="11" t="s">
        <v>250</v>
      </c>
      <c r="G91" s="11" t="s">
        <v>251</v>
      </c>
      <c r="H91" s="11">
        <v>2.46</v>
      </c>
      <c r="I91" s="11">
        <v>1488</v>
      </c>
      <c r="J91" s="11">
        <v>3.5</v>
      </c>
      <c r="K91" s="11">
        <v>1560</v>
      </c>
      <c r="L91">
        <f t="shared" si="11"/>
        <v>72</v>
      </c>
      <c r="M91" s="11" t="s">
        <v>43</v>
      </c>
      <c r="N91" s="11" t="s">
        <v>43</v>
      </c>
      <c r="O91" s="12">
        <f t="shared" si="20"/>
        <v>-10</v>
      </c>
      <c r="P91" s="11">
        <v>0</v>
      </c>
      <c r="Q91" s="11">
        <f t="shared" si="12"/>
        <v>9.8000000000000007</v>
      </c>
      <c r="R91" s="11">
        <v>1</v>
      </c>
      <c r="S91" s="11">
        <f t="shared" si="21"/>
        <v>0.98</v>
      </c>
      <c r="T91" s="11">
        <f>SUM($S$6:S91)</f>
        <v>4.5300000000000056</v>
      </c>
      <c r="U91" s="11">
        <v>1</v>
      </c>
      <c r="V91" s="11">
        <f t="shared" si="13"/>
        <v>9.8000000000000007</v>
      </c>
      <c r="W91" s="11">
        <v>0</v>
      </c>
      <c r="X91" s="11">
        <f t="shared" si="14"/>
        <v>-10</v>
      </c>
      <c r="Y91" s="11"/>
      <c r="AB91">
        <f>SUM($Q$6:Q91)</f>
        <v>45.300000000000011</v>
      </c>
      <c r="AF91">
        <v>0</v>
      </c>
      <c r="AG91">
        <v>1</v>
      </c>
      <c r="AH91">
        <v>0</v>
      </c>
      <c r="AI91">
        <f t="shared" si="15"/>
        <v>-10</v>
      </c>
      <c r="AJ91" s="11">
        <f t="shared" si="16"/>
        <v>0</v>
      </c>
      <c r="AK91" s="11">
        <f t="shared" si="17"/>
        <v>9.8000000000000007</v>
      </c>
      <c r="AL91">
        <f t="shared" si="18"/>
        <v>0</v>
      </c>
      <c r="AM91">
        <f t="shared" si="19"/>
        <v>0</v>
      </c>
      <c r="AO91">
        <f>SUM($AK$6:AK91)</f>
        <v>45.300000000000011</v>
      </c>
      <c r="AP91">
        <f>SUM($AL$6:AL91)</f>
        <v>12.499999999999972</v>
      </c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E91" s="11"/>
      <c r="BF91" s="11"/>
      <c r="BG91" s="11"/>
      <c r="BH91" s="11"/>
      <c r="BI91" s="11"/>
    </row>
    <row r="92" spans="1:61" x14ac:dyDescent="0.25">
      <c r="A92" s="11">
        <v>650007</v>
      </c>
      <c r="B92" s="11">
        <v>31144346</v>
      </c>
      <c r="C92" s="11" t="s">
        <v>104</v>
      </c>
      <c r="D92" s="11" t="s">
        <v>131</v>
      </c>
      <c r="E92" s="13">
        <v>44570.71875</v>
      </c>
      <c r="F92" s="11" t="s">
        <v>252</v>
      </c>
      <c r="G92" s="11" t="s">
        <v>253</v>
      </c>
      <c r="H92" s="11">
        <v>2.54</v>
      </c>
      <c r="I92" s="11">
        <v>1463</v>
      </c>
      <c r="J92" s="11">
        <v>3.5</v>
      </c>
      <c r="K92" s="11">
        <v>1486</v>
      </c>
      <c r="L92">
        <f t="shared" si="11"/>
        <v>23</v>
      </c>
      <c r="M92" s="11" t="s">
        <v>63</v>
      </c>
      <c r="N92" s="11" t="s">
        <v>74</v>
      </c>
      <c r="O92" s="12">
        <f t="shared" si="20"/>
        <v>-10</v>
      </c>
      <c r="P92" s="11">
        <v>0</v>
      </c>
      <c r="Q92" s="11">
        <f t="shared" si="12"/>
        <v>9.8000000000000007</v>
      </c>
      <c r="R92" s="11">
        <v>1</v>
      </c>
      <c r="S92" s="11">
        <f t="shared" si="21"/>
        <v>0.98</v>
      </c>
      <c r="T92" s="11">
        <f>SUM($S$6:S92)</f>
        <v>5.5100000000000051</v>
      </c>
      <c r="U92" s="11">
        <v>1</v>
      </c>
      <c r="V92" s="11">
        <f t="shared" si="13"/>
        <v>9.8000000000000007</v>
      </c>
      <c r="W92" s="11">
        <v>0</v>
      </c>
      <c r="X92" s="11">
        <f t="shared" si="14"/>
        <v>-10</v>
      </c>
      <c r="Y92" s="11"/>
      <c r="AB92">
        <f>SUM($Q$6:Q92)</f>
        <v>55.100000000000009</v>
      </c>
      <c r="AF92">
        <v>0</v>
      </c>
      <c r="AG92">
        <v>1</v>
      </c>
      <c r="AH92">
        <v>0</v>
      </c>
      <c r="AI92">
        <f t="shared" si="15"/>
        <v>-10</v>
      </c>
      <c r="AJ92" s="11">
        <f t="shared" si="16"/>
        <v>0</v>
      </c>
      <c r="AK92" s="11">
        <f t="shared" si="17"/>
        <v>9.8000000000000007</v>
      </c>
      <c r="AL92">
        <f t="shared" si="18"/>
        <v>0</v>
      </c>
      <c r="AM92">
        <f t="shared" si="19"/>
        <v>0</v>
      </c>
      <c r="AO92">
        <f>SUM($AK$6:AK92)</f>
        <v>55.100000000000009</v>
      </c>
      <c r="AP92">
        <f>SUM($AL$6:AL92)</f>
        <v>12.499999999999972</v>
      </c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E92" s="11"/>
      <c r="BF92" s="11"/>
      <c r="BG92" s="11"/>
      <c r="BH92" s="11"/>
      <c r="BI92" s="11"/>
    </row>
    <row r="93" spans="1:61" x14ac:dyDescent="0.25">
      <c r="A93" s="11">
        <v>650009</v>
      </c>
      <c r="B93" s="11">
        <v>31144353</v>
      </c>
      <c r="C93" s="11" t="s">
        <v>104</v>
      </c>
      <c r="D93" s="11" t="s">
        <v>131</v>
      </c>
      <c r="E93" s="13">
        <v>44570.854166666664</v>
      </c>
      <c r="F93" s="11" t="s">
        <v>170</v>
      </c>
      <c r="G93" s="11" t="s">
        <v>254</v>
      </c>
      <c r="H93" s="11">
        <v>2.2200000000000002</v>
      </c>
      <c r="I93" s="11">
        <v>1498</v>
      </c>
      <c r="J93" s="11">
        <v>3.8</v>
      </c>
      <c r="K93" s="11">
        <v>1617</v>
      </c>
      <c r="L93">
        <f t="shared" si="11"/>
        <v>119</v>
      </c>
      <c r="M93" s="11" t="s">
        <v>44</v>
      </c>
      <c r="N93" s="11" t="s">
        <v>69</v>
      </c>
      <c r="O93" s="12">
        <f t="shared" si="20"/>
        <v>-10</v>
      </c>
      <c r="P93" s="11">
        <v>0</v>
      </c>
      <c r="Q93" s="11">
        <f t="shared" si="12"/>
        <v>9.8000000000000007</v>
      </c>
      <c r="R93" s="11">
        <v>1</v>
      </c>
      <c r="S93" s="11">
        <f t="shared" si="21"/>
        <v>0.98</v>
      </c>
      <c r="T93" s="11">
        <f>SUM($S$6:S93)</f>
        <v>6.4900000000000055</v>
      </c>
      <c r="U93" s="11">
        <v>1</v>
      </c>
      <c r="V93" s="11">
        <f t="shared" si="13"/>
        <v>9.8000000000000007</v>
      </c>
      <c r="W93" s="11">
        <v>0</v>
      </c>
      <c r="X93" s="11">
        <f t="shared" si="14"/>
        <v>-10</v>
      </c>
      <c r="Y93" s="11"/>
      <c r="AB93">
        <f>SUM($Q$6:Q93)</f>
        <v>64.900000000000006</v>
      </c>
      <c r="AF93">
        <v>0</v>
      </c>
      <c r="AG93">
        <v>1</v>
      </c>
      <c r="AH93">
        <v>0</v>
      </c>
      <c r="AI93">
        <f t="shared" si="15"/>
        <v>-10</v>
      </c>
      <c r="AJ93" s="11">
        <f t="shared" si="16"/>
        <v>-10</v>
      </c>
      <c r="AK93" s="11">
        <f t="shared" si="17"/>
        <v>9.8000000000000007</v>
      </c>
      <c r="AL93">
        <f t="shared" si="18"/>
        <v>9.8000000000000007</v>
      </c>
      <c r="AM93">
        <f t="shared" si="19"/>
        <v>-10</v>
      </c>
      <c r="AO93">
        <f>SUM($AK$6:AK93)</f>
        <v>64.900000000000006</v>
      </c>
      <c r="AP93">
        <f>SUM($AL$6:AL93)</f>
        <v>22.299999999999972</v>
      </c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E93" s="11"/>
      <c r="BF93" s="11"/>
      <c r="BG93" s="11"/>
      <c r="BH93" s="11"/>
      <c r="BI93" s="11"/>
    </row>
    <row r="94" spans="1:61" x14ac:dyDescent="0.25">
      <c r="A94" s="11">
        <v>650112</v>
      </c>
      <c r="B94" s="11">
        <v>31144355</v>
      </c>
      <c r="C94" s="11" t="s">
        <v>104</v>
      </c>
      <c r="D94" s="11" t="s">
        <v>131</v>
      </c>
      <c r="E94" s="13">
        <v>44571.833333333336</v>
      </c>
      <c r="F94" s="11" t="s">
        <v>219</v>
      </c>
      <c r="G94" s="11" t="s">
        <v>171</v>
      </c>
      <c r="H94" s="11">
        <v>2.66</v>
      </c>
      <c r="I94" s="11">
        <v>1509</v>
      </c>
      <c r="J94" s="11">
        <v>3.15</v>
      </c>
      <c r="K94" s="11">
        <v>1534</v>
      </c>
      <c r="L94" s="11">
        <f t="shared" si="11"/>
        <v>25</v>
      </c>
      <c r="M94" s="11" t="s">
        <v>44</v>
      </c>
      <c r="N94" s="11" t="s">
        <v>69</v>
      </c>
      <c r="O94" s="12">
        <f t="shared" si="20"/>
        <v>-10</v>
      </c>
      <c r="P94" s="11">
        <v>0</v>
      </c>
      <c r="Q94" s="11">
        <f t="shared" si="12"/>
        <v>9.8000000000000007</v>
      </c>
      <c r="R94" s="11">
        <v>1</v>
      </c>
      <c r="S94" s="11">
        <f t="shared" si="21"/>
        <v>0.98</v>
      </c>
      <c r="T94" s="11">
        <f>SUM($S$6:S94)</f>
        <v>7.470000000000006</v>
      </c>
      <c r="U94" s="11">
        <v>1</v>
      </c>
      <c r="V94" s="11">
        <f t="shared" si="13"/>
        <v>9.8000000000000007</v>
      </c>
      <c r="W94" s="11">
        <v>0</v>
      </c>
      <c r="X94" s="11">
        <f t="shared" si="14"/>
        <v>-10</v>
      </c>
      <c r="Y94" s="11"/>
      <c r="AB94">
        <f>SUM($Q$6:Q94)</f>
        <v>74.7</v>
      </c>
      <c r="AF94">
        <v>0</v>
      </c>
      <c r="AG94">
        <v>1</v>
      </c>
      <c r="AH94">
        <v>0</v>
      </c>
      <c r="AI94">
        <f t="shared" si="15"/>
        <v>-10</v>
      </c>
      <c r="AJ94" s="11">
        <f t="shared" si="16"/>
        <v>0</v>
      </c>
      <c r="AK94" s="11">
        <f t="shared" si="17"/>
        <v>9.8000000000000007</v>
      </c>
      <c r="AL94">
        <f t="shared" si="18"/>
        <v>0</v>
      </c>
      <c r="AM94">
        <f t="shared" si="19"/>
        <v>0</v>
      </c>
      <c r="AO94">
        <f>SUM($AK$6:AK94)</f>
        <v>74.7</v>
      </c>
      <c r="AP94">
        <f>SUM($AL$6:AL94)</f>
        <v>22.299999999999972</v>
      </c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E94" s="11"/>
      <c r="BF94" s="11"/>
      <c r="BG94" s="11"/>
      <c r="BH94" s="11"/>
      <c r="BI94" s="11"/>
    </row>
    <row r="95" spans="1:61" x14ac:dyDescent="0.25">
      <c r="A95" s="11">
        <v>650100</v>
      </c>
      <c r="B95" s="11">
        <v>31145084</v>
      </c>
      <c r="C95" s="11" t="s">
        <v>87</v>
      </c>
      <c r="D95" s="11" t="s">
        <v>88</v>
      </c>
      <c r="E95" s="13">
        <v>44571.84375</v>
      </c>
      <c r="F95" s="11" t="s">
        <v>255</v>
      </c>
      <c r="G95" s="11" t="s">
        <v>256</v>
      </c>
      <c r="H95" s="11">
        <v>2.64</v>
      </c>
      <c r="I95" s="11">
        <v>1554</v>
      </c>
      <c r="J95" s="11">
        <v>3.05</v>
      </c>
      <c r="K95" s="11">
        <v>1573</v>
      </c>
      <c r="L95" s="11">
        <f t="shared" si="11"/>
        <v>19</v>
      </c>
      <c r="M95" s="11" t="s">
        <v>44</v>
      </c>
      <c r="N95" s="11" t="s">
        <v>64</v>
      </c>
      <c r="O95" s="12">
        <f t="shared" si="20"/>
        <v>16.072000000000003</v>
      </c>
      <c r="P95" s="11">
        <v>1</v>
      </c>
      <c r="Q95" s="11">
        <f t="shared" si="12"/>
        <v>9.8000000000000007</v>
      </c>
      <c r="R95" s="11">
        <v>1</v>
      </c>
      <c r="S95" s="11">
        <f t="shared" si="21"/>
        <v>0.98</v>
      </c>
      <c r="T95" s="11">
        <f>SUM($S$6:S95)</f>
        <v>8.4500000000000064</v>
      </c>
      <c r="U95" s="11">
        <v>0</v>
      </c>
      <c r="V95" s="11">
        <f t="shared" si="13"/>
        <v>-16.400000000000002</v>
      </c>
      <c r="W95" s="11">
        <v>0</v>
      </c>
      <c r="X95" s="11">
        <f t="shared" si="14"/>
        <v>-10</v>
      </c>
      <c r="Y95" s="11"/>
      <c r="AB95">
        <f>SUM($Q$6:Q95)</f>
        <v>84.5</v>
      </c>
      <c r="AF95">
        <v>1</v>
      </c>
      <c r="AG95">
        <v>0</v>
      </c>
      <c r="AH95">
        <v>0</v>
      </c>
      <c r="AI95">
        <f t="shared" si="15"/>
        <v>16.400000000000002</v>
      </c>
      <c r="AJ95" s="11">
        <f t="shared" si="16"/>
        <v>0</v>
      </c>
      <c r="AK95" s="11">
        <f t="shared" si="17"/>
        <v>9.8000000000000007</v>
      </c>
      <c r="AL95">
        <f t="shared" si="18"/>
        <v>0</v>
      </c>
      <c r="AM95">
        <f t="shared" si="19"/>
        <v>0</v>
      </c>
      <c r="AO95">
        <f>SUM($AK$6:AK95)</f>
        <v>84.5</v>
      </c>
      <c r="AP95">
        <f>SUM($AL$6:AL95)</f>
        <v>22.299999999999972</v>
      </c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E95" s="11"/>
      <c r="BF95" s="11"/>
      <c r="BG95" s="11"/>
      <c r="BH95" s="11"/>
      <c r="BI95" s="11"/>
    </row>
    <row r="96" spans="1:61" x14ac:dyDescent="0.25">
      <c r="A96" s="11">
        <v>650290</v>
      </c>
      <c r="B96" s="11">
        <v>31165871</v>
      </c>
      <c r="C96" s="11" t="s">
        <v>65</v>
      </c>
      <c r="D96" s="11" t="s">
        <v>66</v>
      </c>
      <c r="E96" s="13">
        <v>44572.822916666664</v>
      </c>
      <c r="F96" s="11" t="s">
        <v>257</v>
      </c>
      <c r="G96" s="11" t="s">
        <v>258</v>
      </c>
      <c r="H96" s="11">
        <v>2.42</v>
      </c>
      <c r="I96" s="11">
        <v>1567</v>
      </c>
      <c r="J96" s="11">
        <v>3.2</v>
      </c>
      <c r="K96" s="11">
        <v>1581</v>
      </c>
      <c r="L96" s="11">
        <f t="shared" si="11"/>
        <v>14</v>
      </c>
      <c r="M96" s="11" t="s">
        <v>43</v>
      </c>
      <c r="N96" s="11" t="s">
        <v>44</v>
      </c>
      <c r="O96" s="12">
        <f t="shared" si="20"/>
        <v>13.915999999999999</v>
      </c>
      <c r="P96" s="11">
        <v>1</v>
      </c>
      <c r="Q96" s="11">
        <f t="shared" si="12"/>
        <v>9.8000000000000007</v>
      </c>
      <c r="R96" s="11">
        <v>1</v>
      </c>
      <c r="S96" s="11">
        <f t="shared" si="21"/>
        <v>0.98</v>
      </c>
      <c r="T96" s="11">
        <f>SUM($S$6:S96)</f>
        <v>9.4300000000000068</v>
      </c>
      <c r="U96" s="11">
        <v>0</v>
      </c>
      <c r="V96" s="11">
        <f t="shared" si="13"/>
        <v>-14.2</v>
      </c>
      <c r="W96" s="11">
        <v>0</v>
      </c>
      <c r="X96" s="11">
        <f t="shared" si="14"/>
        <v>-10</v>
      </c>
      <c r="Y96" s="11"/>
      <c r="AB96">
        <f>SUM($Q$6:Q96)</f>
        <v>94.3</v>
      </c>
      <c r="AF96">
        <v>1</v>
      </c>
      <c r="AG96">
        <v>0</v>
      </c>
      <c r="AH96">
        <v>0</v>
      </c>
      <c r="AI96">
        <f t="shared" si="15"/>
        <v>14.2</v>
      </c>
      <c r="AJ96" s="11">
        <f t="shared" si="16"/>
        <v>0</v>
      </c>
      <c r="AK96" s="11">
        <f t="shared" si="17"/>
        <v>9.8000000000000007</v>
      </c>
      <c r="AL96">
        <f t="shared" si="18"/>
        <v>0</v>
      </c>
      <c r="AM96">
        <f t="shared" si="19"/>
        <v>0</v>
      </c>
      <c r="AO96">
        <f>SUM($AK$6:AK96)</f>
        <v>94.3</v>
      </c>
      <c r="AP96">
        <f>SUM($AL$6:AL96)</f>
        <v>22.299999999999972</v>
      </c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E96" s="11"/>
      <c r="BF96" s="11"/>
      <c r="BG96" s="11"/>
      <c r="BH96" s="11"/>
      <c r="BI96" s="11"/>
    </row>
    <row r="97" spans="1:61" x14ac:dyDescent="0.25">
      <c r="A97" s="11">
        <v>650344</v>
      </c>
      <c r="B97" s="11">
        <v>31164070</v>
      </c>
      <c r="C97" s="11" t="s">
        <v>259</v>
      </c>
      <c r="D97" s="11" t="s">
        <v>260</v>
      </c>
      <c r="E97" s="13">
        <v>44574.087500000001</v>
      </c>
      <c r="F97" s="11" t="s">
        <v>261</v>
      </c>
      <c r="G97" s="11" t="s">
        <v>262</v>
      </c>
      <c r="H97" s="11">
        <v>2.46</v>
      </c>
      <c r="I97" s="11">
        <v>1592</v>
      </c>
      <c r="J97" s="11">
        <v>3.25</v>
      </c>
      <c r="K97" s="11">
        <v>1624</v>
      </c>
      <c r="L97" s="11">
        <f t="shared" si="11"/>
        <v>32</v>
      </c>
      <c r="M97" s="11" t="s">
        <v>43</v>
      </c>
      <c r="N97" s="11" t="s">
        <v>69</v>
      </c>
      <c r="O97" s="12">
        <f t="shared" si="20"/>
        <v>-10</v>
      </c>
      <c r="P97" s="11">
        <v>0</v>
      </c>
      <c r="Q97" s="11">
        <f t="shared" si="12"/>
        <v>9.8000000000000007</v>
      </c>
      <c r="R97" s="11">
        <v>1</v>
      </c>
      <c r="S97" s="11">
        <f t="shared" si="21"/>
        <v>0.98</v>
      </c>
      <c r="T97" s="11">
        <f>SUM($S$6:S97)</f>
        <v>10.410000000000007</v>
      </c>
      <c r="U97" s="11">
        <v>1</v>
      </c>
      <c r="V97" s="11">
        <f t="shared" si="13"/>
        <v>9.8000000000000007</v>
      </c>
      <c r="W97" s="11">
        <v>0</v>
      </c>
      <c r="X97" s="11">
        <f t="shared" si="14"/>
        <v>-10</v>
      </c>
      <c r="Y97" s="11"/>
      <c r="AB97">
        <f>SUM($Q$6:Q97)</f>
        <v>104.1</v>
      </c>
      <c r="AF97">
        <v>0</v>
      </c>
      <c r="AG97">
        <v>1</v>
      </c>
      <c r="AH97">
        <v>0</v>
      </c>
      <c r="AI97">
        <f t="shared" si="15"/>
        <v>-10</v>
      </c>
      <c r="AJ97" s="11">
        <f t="shared" si="16"/>
        <v>0</v>
      </c>
      <c r="AK97" s="11">
        <f t="shared" si="17"/>
        <v>9.8000000000000007</v>
      </c>
      <c r="AL97">
        <f t="shared" si="18"/>
        <v>0</v>
      </c>
      <c r="AM97">
        <f t="shared" si="19"/>
        <v>0</v>
      </c>
      <c r="AO97">
        <f>SUM($AK$6:AK97)</f>
        <v>104.1</v>
      </c>
      <c r="AP97">
        <f>SUM($AL$6:AL97)</f>
        <v>22.299999999999972</v>
      </c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E97" s="11"/>
      <c r="BF97" s="11"/>
      <c r="BG97" s="11"/>
      <c r="BH97" s="11"/>
      <c r="BI97" s="11"/>
    </row>
    <row r="98" spans="1:61" x14ac:dyDescent="0.25">
      <c r="A98" s="11">
        <v>650311</v>
      </c>
      <c r="B98" s="11">
        <v>31155010</v>
      </c>
      <c r="C98" s="11" t="s">
        <v>108</v>
      </c>
      <c r="D98" s="11" t="s">
        <v>112</v>
      </c>
      <c r="E98" s="13">
        <v>44574.8125</v>
      </c>
      <c r="F98" s="11" t="s">
        <v>263</v>
      </c>
      <c r="G98" s="11" t="s">
        <v>264</v>
      </c>
      <c r="H98" s="11">
        <v>2.52</v>
      </c>
      <c r="I98" s="11">
        <v>1504</v>
      </c>
      <c r="J98" s="11">
        <v>3.55</v>
      </c>
      <c r="K98" s="11">
        <v>1552</v>
      </c>
      <c r="L98" s="11">
        <f t="shared" si="11"/>
        <v>48</v>
      </c>
      <c r="M98" s="11" t="s">
        <v>49</v>
      </c>
      <c r="N98" s="11" t="s">
        <v>128</v>
      </c>
      <c r="O98" s="12">
        <f t="shared" si="20"/>
        <v>14.895999999999999</v>
      </c>
      <c r="P98" s="11">
        <v>1</v>
      </c>
      <c r="Q98" s="11">
        <f t="shared" si="12"/>
        <v>9.8000000000000007</v>
      </c>
      <c r="R98" s="11">
        <v>1</v>
      </c>
      <c r="S98" s="11">
        <f t="shared" si="21"/>
        <v>0.98</v>
      </c>
      <c r="T98" s="11">
        <f>SUM($S$6:S98)</f>
        <v>11.390000000000008</v>
      </c>
      <c r="U98" s="11">
        <v>0</v>
      </c>
      <c r="V98" s="11">
        <f t="shared" si="13"/>
        <v>-15.2</v>
      </c>
      <c r="W98" s="11">
        <v>0</v>
      </c>
      <c r="X98" s="11">
        <f t="shared" si="14"/>
        <v>-10</v>
      </c>
      <c r="Y98" s="11"/>
      <c r="AB98">
        <f>SUM($Q$6:Q98)</f>
        <v>113.89999999999999</v>
      </c>
      <c r="AF98">
        <v>1</v>
      </c>
      <c r="AG98">
        <v>0</v>
      </c>
      <c r="AH98">
        <v>0</v>
      </c>
      <c r="AI98">
        <f t="shared" si="15"/>
        <v>15.2</v>
      </c>
      <c r="AJ98" s="11">
        <f t="shared" si="16"/>
        <v>0</v>
      </c>
      <c r="AK98" s="11">
        <f t="shared" si="17"/>
        <v>9.8000000000000007</v>
      </c>
      <c r="AL98">
        <f t="shared" si="18"/>
        <v>9.8000000000000007</v>
      </c>
      <c r="AM98">
        <f t="shared" si="19"/>
        <v>0</v>
      </c>
      <c r="AO98">
        <f>SUM($AK$6:AK98)</f>
        <v>113.89999999999999</v>
      </c>
      <c r="AP98">
        <f>SUM($AL$6:AL98)</f>
        <v>32.099999999999973</v>
      </c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E98" s="11"/>
      <c r="BF98" s="11"/>
      <c r="BG98" s="11"/>
      <c r="BH98" s="11"/>
      <c r="BI98" s="11"/>
    </row>
    <row r="99" spans="1:61" x14ac:dyDescent="0.25">
      <c r="A99" s="11">
        <v>650471</v>
      </c>
      <c r="B99" s="11">
        <v>31151961</v>
      </c>
      <c r="C99" s="11" t="s">
        <v>65</v>
      </c>
      <c r="D99" s="11" t="s">
        <v>77</v>
      </c>
      <c r="E99" s="13">
        <v>44576.520833333336</v>
      </c>
      <c r="F99" s="11" t="s">
        <v>79</v>
      </c>
      <c r="G99" s="11" t="s">
        <v>265</v>
      </c>
      <c r="H99" s="11">
        <v>2.7</v>
      </c>
      <c r="I99" s="11">
        <v>1447</v>
      </c>
      <c r="J99" s="11">
        <v>2.72</v>
      </c>
      <c r="K99" s="11">
        <v>1536</v>
      </c>
      <c r="L99" s="11">
        <f t="shared" si="11"/>
        <v>89</v>
      </c>
      <c r="M99" s="11" t="s">
        <v>54</v>
      </c>
      <c r="N99" s="11" t="s">
        <v>54</v>
      </c>
      <c r="O99" s="12">
        <f t="shared" si="20"/>
        <v>-10</v>
      </c>
      <c r="P99" s="11">
        <v>0</v>
      </c>
      <c r="Q99" s="11">
        <f t="shared" si="12"/>
        <v>-17.200000000000003</v>
      </c>
      <c r="R99" s="11">
        <v>0</v>
      </c>
      <c r="S99" s="11">
        <f t="shared" si="21"/>
        <v>-1.7200000000000002</v>
      </c>
      <c r="T99" s="11">
        <f>SUM($S$6:S99)</f>
        <v>9.670000000000007</v>
      </c>
      <c r="U99" s="11">
        <v>1</v>
      </c>
      <c r="V99" s="11">
        <f t="shared" si="13"/>
        <v>9.8000000000000007</v>
      </c>
      <c r="W99" s="11">
        <v>1</v>
      </c>
      <c r="X99" s="11">
        <f t="shared" si="14"/>
        <v>17.200000000000003</v>
      </c>
      <c r="Y99" s="11"/>
      <c r="AB99">
        <f>SUM($Q$6:Q99)</f>
        <v>96.699999999999989</v>
      </c>
      <c r="AF99">
        <v>0</v>
      </c>
      <c r="AG99">
        <v>0</v>
      </c>
      <c r="AH99">
        <v>1</v>
      </c>
      <c r="AI99">
        <f t="shared" si="15"/>
        <v>-10</v>
      </c>
      <c r="AJ99" s="11">
        <f t="shared" si="16"/>
        <v>0</v>
      </c>
      <c r="AK99" s="11">
        <f t="shared" si="17"/>
        <v>-17.200000000000003</v>
      </c>
      <c r="AL99">
        <f t="shared" si="18"/>
        <v>0</v>
      </c>
      <c r="AM99">
        <f t="shared" si="19"/>
        <v>0</v>
      </c>
      <c r="AO99">
        <f>SUM($AK$6:AK99)</f>
        <v>96.699999999999989</v>
      </c>
      <c r="AP99">
        <f>SUM($AL$6:AL99)</f>
        <v>32.099999999999973</v>
      </c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E99" s="11"/>
      <c r="BF99" s="11"/>
      <c r="BG99" s="11"/>
      <c r="BH99" s="11"/>
      <c r="BI99" s="11"/>
    </row>
    <row r="100" spans="1:61" x14ac:dyDescent="0.25">
      <c r="A100" s="11">
        <v>650569</v>
      </c>
      <c r="B100" s="11">
        <v>31138636</v>
      </c>
      <c r="C100" s="11" t="s">
        <v>50</v>
      </c>
      <c r="D100" s="11" t="s">
        <v>51</v>
      </c>
      <c r="E100" s="13">
        <v>44576.520833333336</v>
      </c>
      <c r="F100" s="11" t="s">
        <v>266</v>
      </c>
      <c r="G100" s="11" t="s">
        <v>52</v>
      </c>
      <c r="H100" s="11">
        <v>2.46</v>
      </c>
      <c r="I100" s="11">
        <v>1472</v>
      </c>
      <c r="J100" s="11">
        <v>3.15</v>
      </c>
      <c r="K100" s="11">
        <v>1487</v>
      </c>
      <c r="L100" s="11">
        <f t="shared" si="11"/>
        <v>15</v>
      </c>
      <c r="M100" s="11" t="s">
        <v>123</v>
      </c>
      <c r="N100" s="11" t="s">
        <v>63</v>
      </c>
      <c r="O100" s="12">
        <f t="shared" si="20"/>
        <v>-10</v>
      </c>
      <c r="P100" s="11">
        <v>0</v>
      </c>
      <c r="Q100" s="11">
        <f t="shared" si="12"/>
        <v>-21.5</v>
      </c>
      <c r="R100" s="11">
        <v>0</v>
      </c>
      <c r="S100" s="11">
        <f t="shared" si="21"/>
        <v>-2.15</v>
      </c>
      <c r="T100" s="11">
        <f>SUM($S$6:S100)</f>
        <v>7.5200000000000067</v>
      </c>
      <c r="U100" s="11">
        <v>1</v>
      </c>
      <c r="V100" s="11">
        <f t="shared" si="13"/>
        <v>9.8000000000000007</v>
      </c>
      <c r="W100" s="11">
        <v>1</v>
      </c>
      <c r="X100" s="11">
        <f t="shared" si="14"/>
        <v>21.5</v>
      </c>
      <c r="Y100" s="11"/>
      <c r="AB100">
        <f>SUM($Q$6:Q100)</f>
        <v>75.199999999999989</v>
      </c>
      <c r="AF100">
        <v>0</v>
      </c>
      <c r="AG100">
        <v>0</v>
      </c>
      <c r="AH100">
        <v>1</v>
      </c>
      <c r="AI100">
        <f t="shared" si="15"/>
        <v>-10</v>
      </c>
      <c r="AJ100" s="11">
        <f t="shared" si="16"/>
        <v>0</v>
      </c>
      <c r="AK100" s="11">
        <f t="shared" si="17"/>
        <v>-21.5</v>
      </c>
      <c r="AL100">
        <f t="shared" si="18"/>
        <v>0</v>
      </c>
      <c r="AM100">
        <f t="shared" si="19"/>
        <v>0</v>
      </c>
      <c r="AO100">
        <f>SUM($AK$6:AK100)</f>
        <v>75.199999999999989</v>
      </c>
      <c r="AP100">
        <f>SUM($AL$6:AL100)</f>
        <v>32.099999999999973</v>
      </c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E100" s="11"/>
      <c r="BF100" s="11"/>
      <c r="BG100" s="11"/>
      <c r="BH100" s="11"/>
      <c r="BI100" s="11"/>
    </row>
    <row r="101" spans="1:61" x14ac:dyDescent="0.25">
      <c r="A101" s="11">
        <v>650560</v>
      </c>
      <c r="B101" s="11">
        <v>31158959</v>
      </c>
      <c r="C101" s="11" t="s">
        <v>65</v>
      </c>
      <c r="D101" s="11" t="s">
        <v>71</v>
      </c>
      <c r="E101" s="13">
        <v>44576.625</v>
      </c>
      <c r="F101" s="11" t="s">
        <v>72</v>
      </c>
      <c r="G101" s="11" t="s">
        <v>81</v>
      </c>
      <c r="H101" s="11">
        <v>2.34</v>
      </c>
      <c r="I101" s="11">
        <v>1383</v>
      </c>
      <c r="J101" s="11">
        <v>3.65</v>
      </c>
      <c r="K101" s="11">
        <v>1456</v>
      </c>
      <c r="L101" s="11">
        <f t="shared" si="11"/>
        <v>73</v>
      </c>
      <c r="M101" s="11" t="s">
        <v>54</v>
      </c>
      <c r="N101" s="11" t="s">
        <v>70</v>
      </c>
      <c r="O101" s="12">
        <f t="shared" si="20"/>
        <v>13.131999999999998</v>
      </c>
      <c r="P101" s="11">
        <v>1</v>
      </c>
      <c r="Q101" s="11">
        <f t="shared" si="12"/>
        <v>9.8000000000000007</v>
      </c>
      <c r="R101" s="11">
        <v>1</v>
      </c>
      <c r="S101" s="11">
        <f t="shared" si="21"/>
        <v>0.98</v>
      </c>
      <c r="T101" s="11">
        <f>SUM($S$6:S101)</f>
        <v>8.5000000000000071</v>
      </c>
      <c r="U101" s="11">
        <v>0</v>
      </c>
      <c r="V101" s="11">
        <f t="shared" si="13"/>
        <v>-13.399999999999999</v>
      </c>
      <c r="W101" s="11">
        <v>0</v>
      </c>
      <c r="X101" s="11">
        <f t="shared" si="14"/>
        <v>-10</v>
      </c>
      <c r="Y101" s="11"/>
      <c r="AB101">
        <f>SUM($Q$6:Q101)</f>
        <v>84.999999999999986</v>
      </c>
      <c r="AF101">
        <v>1</v>
      </c>
      <c r="AG101">
        <v>0</v>
      </c>
      <c r="AH101">
        <v>0</v>
      </c>
      <c r="AI101">
        <f t="shared" si="15"/>
        <v>13.399999999999999</v>
      </c>
      <c r="AJ101" s="11">
        <f t="shared" si="16"/>
        <v>13.399999999999999</v>
      </c>
      <c r="AK101" s="11">
        <f t="shared" si="17"/>
        <v>9.8000000000000007</v>
      </c>
      <c r="AL101">
        <f t="shared" si="18"/>
        <v>9.8000000000000007</v>
      </c>
      <c r="AM101">
        <f t="shared" si="19"/>
        <v>13.399999999999999</v>
      </c>
      <c r="AO101">
        <f>SUM($AK$6:AK101)</f>
        <v>84.999999999999986</v>
      </c>
      <c r="AP101">
        <f>SUM($AL$6:AL101)</f>
        <v>41.899999999999977</v>
      </c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E101" s="11"/>
      <c r="BF101" s="11"/>
      <c r="BG101" s="11"/>
      <c r="BH101" s="11"/>
      <c r="BI101" s="11"/>
    </row>
    <row r="102" spans="1:61" x14ac:dyDescent="0.25">
      <c r="A102" s="11">
        <v>650561</v>
      </c>
      <c r="B102" s="11">
        <v>31158973</v>
      </c>
      <c r="C102" s="11" t="s">
        <v>65</v>
      </c>
      <c r="D102" s="11" t="s">
        <v>71</v>
      </c>
      <c r="E102" s="13">
        <v>44576.625</v>
      </c>
      <c r="F102" s="11" t="s">
        <v>267</v>
      </c>
      <c r="G102" s="11" t="s">
        <v>211</v>
      </c>
      <c r="H102" s="11">
        <v>2.16</v>
      </c>
      <c r="I102" s="11">
        <v>1345</v>
      </c>
      <c r="J102" s="11">
        <v>3.85</v>
      </c>
      <c r="K102" s="11">
        <v>1420</v>
      </c>
      <c r="L102" s="11">
        <f t="shared" si="11"/>
        <v>75</v>
      </c>
      <c r="M102" s="11" t="s">
        <v>43</v>
      </c>
      <c r="N102" s="11" t="s">
        <v>49</v>
      </c>
      <c r="O102" s="12">
        <f t="shared" si="20"/>
        <v>11.368</v>
      </c>
      <c r="P102" s="11">
        <v>1</v>
      </c>
      <c r="Q102" s="11">
        <f t="shared" si="12"/>
        <v>9.8000000000000007</v>
      </c>
      <c r="R102" s="11">
        <v>1</v>
      </c>
      <c r="S102" s="11">
        <f t="shared" si="21"/>
        <v>0.98</v>
      </c>
      <c r="T102" s="11">
        <f>SUM($S$6:S102)</f>
        <v>9.4800000000000075</v>
      </c>
      <c r="U102" s="11">
        <v>0</v>
      </c>
      <c r="V102" s="11">
        <f t="shared" si="13"/>
        <v>-11.600000000000001</v>
      </c>
      <c r="W102" s="11">
        <v>0</v>
      </c>
      <c r="X102" s="11">
        <f t="shared" si="14"/>
        <v>-10</v>
      </c>
      <c r="Y102" s="11"/>
      <c r="AB102">
        <f>SUM($Q$6:Q102)</f>
        <v>94.799999999999983</v>
      </c>
      <c r="AF102">
        <v>1</v>
      </c>
      <c r="AG102">
        <v>0</v>
      </c>
      <c r="AH102">
        <v>0</v>
      </c>
      <c r="AI102">
        <f t="shared" si="15"/>
        <v>11.600000000000001</v>
      </c>
      <c r="AJ102" s="11">
        <f t="shared" si="16"/>
        <v>11.600000000000001</v>
      </c>
      <c r="AK102" s="11">
        <f t="shared" si="17"/>
        <v>9.8000000000000007</v>
      </c>
      <c r="AL102">
        <f t="shared" si="18"/>
        <v>9.8000000000000007</v>
      </c>
      <c r="AM102">
        <f t="shared" si="19"/>
        <v>11.600000000000001</v>
      </c>
      <c r="AO102">
        <f>SUM($AK$6:AK102)</f>
        <v>94.799999999999983</v>
      </c>
      <c r="AP102">
        <f>SUM($AL$6:AL102)</f>
        <v>51.699999999999974</v>
      </c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E102" s="11"/>
      <c r="BF102" s="11"/>
      <c r="BG102" s="11"/>
      <c r="BH102" s="11"/>
      <c r="BI102" s="11"/>
    </row>
    <row r="103" spans="1:61" x14ac:dyDescent="0.25">
      <c r="A103" s="11">
        <v>650546</v>
      </c>
      <c r="B103" s="11">
        <v>31157561</v>
      </c>
      <c r="C103" s="11" t="s">
        <v>65</v>
      </c>
      <c r="D103" s="11" t="s">
        <v>82</v>
      </c>
      <c r="E103" s="13">
        <v>44576.625</v>
      </c>
      <c r="F103" s="11" t="s">
        <v>268</v>
      </c>
      <c r="G103" s="11" t="s">
        <v>269</v>
      </c>
      <c r="H103" s="11">
        <v>2.1</v>
      </c>
      <c r="I103" s="11">
        <v>1450</v>
      </c>
      <c r="J103" s="11">
        <v>3.9</v>
      </c>
      <c r="K103" s="11">
        <v>1474</v>
      </c>
      <c r="L103" s="11">
        <f t="shared" si="11"/>
        <v>24</v>
      </c>
      <c r="M103" s="11" t="s">
        <v>49</v>
      </c>
      <c r="N103" s="11" t="s">
        <v>176</v>
      </c>
      <c r="O103" s="12">
        <f t="shared" si="20"/>
        <v>10.78</v>
      </c>
      <c r="P103" s="11">
        <v>1</v>
      </c>
      <c r="Q103" s="11">
        <f t="shared" si="12"/>
        <v>9.8000000000000007</v>
      </c>
      <c r="R103" s="11">
        <v>1</v>
      </c>
      <c r="S103" s="11">
        <f t="shared" si="21"/>
        <v>0.98</v>
      </c>
      <c r="T103" s="11">
        <f>SUM($S$6:S103)</f>
        <v>10.460000000000008</v>
      </c>
      <c r="U103" s="11">
        <v>0</v>
      </c>
      <c r="V103" s="11">
        <f t="shared" si="13"/>
        <v>-11</v>
      </c>
      <c r="W103" s="11">
        <v>0</v>
      </c>
      <c r="X103" s="11">
        <f t="shared" si="14"/>
        <v>-10</v>
      </c>
      <c r="Y103" s="11"/>
      <c r="AB103">
        <f>SUM($Q$6:Q103)</f>
        <v>104.59999999999998</v>
      </c>
      <c r="AF103">
        <v>1</v>
      </c>
      <c r="AG103">
        <v>0</v>
      </c>
      <c r="AH103">
        <v>0</v>
      </c>
      <c r="AI103">
        <f t="shared" si="15"/>
        <v>11</v>
      </c>
      <c r="AJ103" s="11">
        <f t="shared" si="16"/>
        <v>11</v>
      </c>
      <c r="AK103" s="11">
        <f t="shared" si="17"/>
        <v>9.8000000000000007</v>
      </c>
      <c r="AL103">
        <f t="shared" si="18"/>
        <v>9.8000000000000007</v>
      </c>
      <c r="AM103">
        <f t="shared" si="19"/>
        <v>11</v>
      </c>
      <c r="AO103">
        <f>SUM($AK$6:AK103)</f>
        <v>104.59999999999998</v>
      </c>
      <c r="AP103">
        <f>SUM($AL$6:AL103)</f>
        <v>61.499999999999972</v>
      </c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E103" s="11"/>
      <c r="BF103" s="11"/>
      <c r="BG103" s="11"/>
      <c r="BH103" s="11"/>
      <c r="BI103" s="11"/>
    </row>
    <row r="104" spans="1:61" x14ac:dyDescent="0.25">
      <c r="A104" s="11">
        <v>650562</v>
      </c>
      <c r="B104" s="11">
        <v>31158978</v>
      </c>
      <c r="C104" s="11" t="s">
        <v>65</v>
      </c>
      <c r="D104" s="11" t="s">
        <v>71</v>
      </c>
      <c r="E104" s="13">
        <v>44576.625</v>
      </c>
      <c r="F104" s="11" t="s">
        <v>270</v>
      </c>
      <c r="G104" s="11" t="s">
        <v>271</v>
      </c>
      <c r="H104" s="11">
        <v>2.08</v>
      </c>
      <c r="I104" s="11">
        <v>1371</v>
      </c>
      <c r="J104" s="11">
        <v>3.8</v>
      </c>
      <c r="K104" s="11">
        <v>1389</v>
      </c>
      <c r="L104" s="11">
        <f t="shared" si="11"/>
        <v>18</v>
      </c>
      <c r="M104" s="11" t="s">
        <v>54</v>
      </c>
      <c r="N104" s="11" t="s">
        <v>69</v>
      </c>
      <c r="O104" s="12">
        <f t="shared" si="20"/>
        <v>-10</v>
      </c>
      <c r="P104" s="11">
        <v>0</v>
      </c>
      <c r="Q104" s="11">
        <f t="shared" si="12"/>
        <v>9.8000000000000007</v>
      </c>
      <c r="R104" s="11">
        <v>1</v>
      </c>
      <c r="S104" s="11">
        <f t="shared" si="21"/>
        <v>0.98</v>
      </c>
      <c r="T104" s="11">
        <f>SUM($S$6:S104)</f>
        <v>11.440000000000008</v>
      </c>
      <c r="U104" s="11">
        <v>1</v>
      </c>
      <c r="V104" s="11">
        <f t="shared" si="13"/>
        <v>9.8000000000000007</v>
      </c>
      <c r="W104" s="11">
        <v>0</v>
      </c>
      <c r="X104" s="11">
        <f t="shared" si="14"/>
        <v>-10</v>
      </c>
      <c r="Y104" s="11"/>
      <c r="AB104">
        <f>SUM($Q$6:Q104)</f>
        <v>114.39999999999998</v>
      </c>
      <c r="AF104">
        <v>0</v>
      </c>
      <c r="AG104">
        <v>1</v>
      </c>
      <c r="AH104">
        <v>0</v>
      </c>
      <c r="AI104">
        <f t="shared" si="15"/>
        <v>-10</v>
      </c>
      <c r="AJ104" s="11">
        <f t="shared" si="16"/>
        <v>-10</v>
      </c>
      <c r="AK104" s="11">
        <f t="shared" si="17"/>
        <v>9.8000000000000007</v>
      </c>
      <c r="AL104">
        <f t="shared" si="18"/>
        <v>9.8000000000000007</v>
      </c>
      <c r="AM104">
        <f t="shared" si="19"/>
        <v>-10</v>
      </c>
      <c r="AO104">
        <f>SUM($AK$6:AK104)</f>
        <v>114.39999999999998</v>
      </c>
      <c r="AP104">
        <f>SUM($AL$6:AL104)</f>
        <v>71.299999999999969</v>
      </c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E104" s="11"/>
      <c r="BF104" s="11"/>
      <c r="BG104" s="11"/>
      <c r="BH104" s="11"/>
      <c r="BI104" s="11"/>
    </row>
    <row r="105" spans="1:61" x14ac:dyDescent="0.25">
      <c r="A105" s="11">
        <v>650540</v>
      </c>
      <c r="B105" s="11">
        <v>31157562</v>
      </c>
      <c r="C105" s="11" t="s">
        <v>65</v>
      </c>
      <c r="D105" s="11" t="s">
        <v>82</v>
      </c>
      <c r="E105" s="13">
        <v>44576.625</v>
      </c>
      <c r="F105" s="11" t="s">
        <v>272</v>
      </c>
      <c r="G105" s="11" t="s">
        <v>273</v>
      </c>
      <c r="H105" s="11">
        <v>1.99</v>
      </c>
      <c r="I105" s="11">
        <v>1404</v>
      </c>
      <c r="J105" s="11">
        <v>4.0999999999999996</v>
      </c>
      <c r="K105" s="11">
        <v>1422</v>
      </c>
      <c r="L105" s="11">
        <f t="shared" si="11"/>
        <v>18</v>
      </c>
      <c r="M105" s="11" t="s">
        <v>43</v>
      </c>
      <c r="N105" s="11" t="s">
        <v>43</v>
      </c>
      <c r="O105" s="12">
        <f t="shared" si="20"/>
        <v>-10</v>
      </c>
      <c r="P105" s="11">
        <v>0</v>
      </c>
      <c r="Q105" s="11">
        <f t="shared" si="12"/>
        <v>9.8000000000000007</v>
      </c>
      <c r="R105" s="11">
        <v>1</v>
      </c>
      <c r="S105" s="11">
        <f t="shared" si="21"/>
        <v>0.98</v>
      </c>
      <c r="T105" s="11">
        <f>SUM($S$6:S105)</f>
        <v>12.420000000000009</v>
      </c>
      <c r="U105" s="11">
        <v>1</v>
      </c>
      <c r="V105" s="11">
        <f t="shared" si="13"/>
        <v>9.8000000000000007</v>
      </c>
      <c r="W105" s="11">
        <v>0</v>
      </c>
      <c r="X105" s="11">
        <f t="shared" si="14"/>
        <v>-10</v>
      </c>
      <c r="Y105" s="11"/>
      <c r="AB105">
        <f>SUM($Q$6:Q105)</f>
        <v>124.19999999999997</v>
      </c>
      <c r="AF105">
        <v>0</v>
      </c>
      <c r="AG105">
        <v>1</v>
      </c>
      <c r="AH105">
        <v>0</v>
      </c>
      <c r="AI105">
        <f t="shared" si="15"/>
        <v>-10</v>
      </c>
      <c r="AJ105" s="11">
        <f t="shared" si="16"/>
        <v>-10</v>
      </c>
      <c r="AK105" s="11">
        <f t="shared" si="17"/>
        <v>9.8000000000000007</v>
      </c>
      <c r="AL105">
        <f t="shared" si="18"/>
        <v>9.8000000000000007</v>
      </c>
      <c r="AM105">
        <f t="shared" si="19"/>
        <v>0</v>
      </c>
      <c r="AO105">
        <f>SUM($AK$6:AK105)</f>
        <v>124.19999999999997</v>
      </c>
      <c r="AP105">
        <f>SUM($AL$6:AL105)</f>
        <v>81.099999999999966</v>
      </c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E105" s="11"/>
      <c r="BF105" s="11"/>
      <c r="BG105" s="11"/>
      <c r="BH105" s="11"/>
      <c r="BI105" s="11"/>
    </row>
    <row r="106" spans="1:61" x14ac:dyDescent="0.25">
      <c r="A106" s="11">
        <v>650567</v>
      </c>
      <c r="B106" s="11">
        <v>31159017</v>
      </c>
      <c r="C106" s="11" t="s">
        <v>65</v>
      </c>
      <c r="D106" s="11" t="s">
        <v>71</v>
      </c>
      <c r="E106" s="13">
        <v>44576.625</v>
      </c>
      <c r="F106" s="11" t="s">
        <v>274</v>
      </c>
      <c r="G106" s="11" t="s">
        <v>73</v>
      </c>
      <c r="H106" s="11">
        <v>2.62</v>
      </c>
      <c r="I106" s="11">
        <v>1338</v>
      </c>
      <c r="J106" s="11">
        <v>2.96</v>
      </c>
      <c r="K106" s="11">
        <v>1494</v>
      </c>
      <c r="L106" s="11">
        <f t="shared" si="11"/>
        <v>156</v>
      </c>
      <c r="M106" s="11" t="s">
        <v>49</v>
      </c>
      <c r="N106" s="11" t="s">
        <v>225</v>
      </c>
      <c r="O106" s="12">
        <f t="shared" si="20"/>
        <v>-10</v>
      </c>
      <c r="P106" s="11">
        <v>0</v>
      </c>
      <c r="Q106" s="11">
        <f t="shared" si="12"/>
        <v>9.8000000000000007</v>
      </c>
      <c r="R106" s="11">
        <v>1</v>
      </c>
      <c r="S106" s="11">
        <f t="shared" si="21"/>
        <v>0.98</v>
      </c>
      <c r="T106" s="11">
        <f>SUM($S$6:S106)</f>
        <v>13.400000000000009</v>
      </c>
      <c r="U106" s="11">
        <v>1</v>
      </c>
      <c r="V106" s="11">
        <f t="shared" si="13"/>
        <v>9.8000000000000007</v>
      </c>
      <c r="W106" s="11">
        <v>0</v>
      </c>
      <c r="X106" s="11">
        <f t="shared" si="14"/>
        <v>-10</v>
      </c>
      <c r="Y106" s="11"/>
      <c r="AB106">
        <f>SUM($Q$6:Q106)</f>
        <v>133.99999999999997</v>
      </c>
      <c r="AF106">
        <v>0</v>
      </c>
      <c r="AG106">
        <v>1</v>
      </c>
      <c r="AH106">
        <v>0</v>
      </c>
      <c r="AI106">
        <f t="shared" si="15"/>
        <v>-10</v>
      </c>
      <c r="AJ106" s="11">
        <f t="shared" si="16"/>
        <v>0</v>
      </c>
      <c r="AK106" s="11">
        <f t="shared" si="17"/>
        <v>9.8000000000000007</v>
      </c>
      <c r="AL106">
        <f t="shared" si="18"/>
        <v>0</v>
      </c>
      <c r="AM106">
        <f t="shared" si="19"/>
        <v>0</v>
      </c>
      <c r="AO106">
        <f>SUM($AK$6:AK106)</f>
        <v>133.99999999999997</v>
      </c>
      <c r="AP106">
        <f>SUM($AL$6:AL106)</f>
        <v>81.099999999999966</v>
      </c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E106" s="11"/>
      <c r="BF106" s="11"/>
      <c r="BG106" s="11"/>
      <c r="BH106" s="11"/>
      <c r="BI106" s="11"/>
    </row>
    <row r="107" spans="1:61" x14ac:dyDescent="0.25">
      <c r="A107" s="11">
        <v>650547</v>
      </c>
      <c r="B107" s="11">
        <v>31157554</v>
      </c>
      <c r="C107" s="11" t="s">
        <v>65</v>
      </c>
      <c r="D107" s="11" t="s">
        <v>82</v>
      </c>
      <c r="E107" s="13">
        <v>44576.625</v>
      </c>
      <c r="F107" s="11" t="s">
        <v>217</v>
      </c>
      <c r="G107" s="11" t="s">
        <v>84</v>
      </c>
      <c r="H107" s="11">
        <v>2.58</v>
      </c>
      <c r="I107" s="11">
        <v>1499</v>
      </c>
      <c r="J107" s="11">
        <v>2.96</v>
      </c>
      <c r="K107" s="11">
        <v>1549</v>
      </c>
      <c r="L107" s="11">
        <f t="shared" si="11"/>
        <v>50</v>
      </c>
      <c r="M107" s="11" t="s">
        <v>44</v>
      </c>
      <c r="N107" s="11" t="s">
        <v>49</v>
      </c>
      <c r="O107" s="12">
        <f t="shared" si="20"/>
        <v>15.484</v>
      </c>
      <c r="P107" s="11">
        <v>1</v>
      </c>
      <c r="Q107" s="11">
        <f t="shared" si="12"/>
        <v>9.8000000000000007</v>
      </c>
      <c r="R107" s="11">
        <v>1</v>
      </c>
      <c r="S107" s="11">
        <f t="shared" si="21"/>
        <v>0.98</v>
      </c>
      <c r="T107" s="11">
        <f>SUM($S$6:S107)</f>
        <v>14.38000000000001</v>
      </c>
      <c r="U107" s="11">
        <v>0</v>
      </c>
      <c r="V107" s="11">
        <f t="shared" si="13"/>
        <v>-15.8</v>
      </c>
      <c r="W107" s="11">
        <v>0</v>
      </c>
      <c r="X107" s="11">
        <f t="shared" si="14"/>
        <v>-10</v>
      </c>
      <c r="Y107" s="11"/>
      <c r="AB107">
        <f>SUM($Q$6:Q107)</f>
        <v>143.79999999999998</v>
      </c>
      <c r="AF107">
        <v>1</v>
      </c>
      <c r="AG107">
        <v>0</v>
      </c>
      <c r="AH107">
        <v>0</v>
      </c>
      <c r="AI107">
        <f t="shared" si="15"/>
        <v>15.8</v>
      </c>
      <c r="AJ107" s="11">
        <f t="shared" si="16"/>
        <v>0</v>
      </c>
      <c r="AK107" s="11">
        <f t="shared" si="17"/>
        <v>9.8000000000000007</v>
      </c>
      <c r="AL107">
        <f t="shared" si="18"/>
        <v>0</v>
      </c>
      <c r="AM107">
        <f t="shared" si="19"/>
        <v>0</v>
      </c>
      <c r="AO107">
        <f>SUM($AK$6:AK107)</f>
        <v>143.79999999999998</v>
      </c>
      <c r="AP107">
        <f>SUM($AL$6:AL107)</f>
        <v>81.099999999999966</v>
      </c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E107" s="11"/>
      <c r="BF107" s="11"/>
      <c r="BG107" s="11"/>
      <c r="BH107" s="11"/>
      <c r="BI107" s="11"/>
    </row>
    <row r="108" spans="1:61" x14ac:dyDescent="0.25">
      <c r="A108" s="11">
        <v>650427</v>
      </c>
      <c r="B108" s="11">
        <v>31169288</v>
      </c>
      <c r="C108" s="11" t="s">
        <v>275</v>
      </c>
      <c r="D108" s="11" t="s">
        <v>101</v>
      </c>
      <c r="E108" s="13">
        <v>44576.635416666664</v>
      </c>
      <c r="F108" s="11" t="s">
        <v>276</v>
      </c>
      <c r="G108" s="11" t="s">
        <v>277</v>
      </c>
      <c r="H108" s="11">
        <v>2.4</v>
      </c>
      <c r="I108" s="11">
        <v>1462</v>
      </c>
      <c r="J108" s="11">
        <v>3.45</v>
      </c>
      <c r="K108" s="11">
        <v>1480</v>
      </c>
      <c r="L108" s="11">
        <f t="shared" si="11"/>
        <v>18</v>
      </c>
      <c r="M108" s="11" t="s">
        <v>44</v>
      </c>
      <c r="N108" s="11" t="s">
        <v>70</v>
      </c>
      <c r="O108" s="12">
        <f t="shared" si="20"/>
        <v>13.719999999999999</v>
      </c>
      <c r="P108" s="11">
        <v>1</v>
      </c>
      <c r="Q108" s="11">
        <f t="shared" si="12"/>
        <v>9.8000000000000007</v>
      </c>
      <c r="R108" s="11">
        <v>1</v>
      </c>
      <c r="S108" s="11">
        <f t="shared" si="21"/>
        <v>0.98</v>
      </c>
      <c r="T108" s="11">
        <f>SUM($S$6:S108)</f>
        <v>15.36000000000001</v>
      </c>
      <c r="U108" s="11">
        <v>0</v>
      </c>
      <c r="V108" s="11">
        <f t="shared" si="13"/>
        <v>-14</v>
      </c>
      <c r="W108" s="11">
        <v>0</v>
      </c>
      <c r="X108" s="11">
        <f t="shared" si="14"/>
        <v>-10</v>
      </c>
      <c r="Y108" s="11"/>
      <c r="AB108">
        <f>SUM($Q$6:Q108)</f>
        <v>153.6</v>
      </c>
      <c r="AF108">
        <v>1</v>
      </c>
      <c r="AG108">
        <v>0</v>
      </c>
      <c r="AH108">
        <v>0</v>
      </c>
      <c r="AI108">
        <f t="shared" si="15"/>
        <v>14</v>
      </c>
      <c r="AJ108" s="11">
        <f t="shared" si="16"/>
        <v>0</v>
      </c>
      <c r="AK108" s="11">
        <f t="shared" si="17"/>
        <v>9.8000000000000007</v>
      </c>
      <c r="AL108">
        <f t="shared" si="18"/>
        <v>0</v>
      </c>
      <c r="AM108">
        <f t="shared" si="19"/>
        <v>0</v>
      </c>
      <c r="AO108">
        <f>SUM($AK$6:AK108)</f>
        <v>153.6</v>
      </c>
      <c r="AP108">
        <f>SUM($AL$6:AL108)</f>
        <v>81.099999999999966</v>
      </c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E108" s="11"/>
      <c r="BF108" s="11"/>
      <c r="BG108" s="11"/>
      <c r="BH108" s="11"/>
      <c r="BI108" s="11"/>
    </row>
    <row r="109" spans="1:61" x14ac:dyDescent="0.25">
      <c r="A109" s="11">
        <v>650659</v>
      </c>
      <c r="B109" s="11">
        <v>31176661</v>
      </c>
      <c r="C109" s="11" t="s">
        <v>206</v>
      </c>
      <c r="D109" s="11" t="s">
        <v>207</v>
      </c>
      <c r="E109" s="13">
        <v>44577.4375</v>
      </c>
      <c r="F109" s="11" t="s">
        <v>278</v>
      </c>
      <c r="G109" s="11" t="s">
        <v>279</v>
      </c>
      <c r="H109" s="11">
        <v>1.87</v>
      </c>
      <c r="I109" s="11">
        <v>1464</v>
      </c>
      <c r="J109" s="11">
        <v>4.7</v>
      </c>
      <c r="K109" s="11">
        <v>1477</v>
      </c>
      <c r="L109" s="11">
        <f t="shared" si="11"/>
        <v>13</v>
      </c>
      <c r="M109" s="11" t="s">
        <v>69</v>
      </c>
      <c r="N109" s="11" t="s">
        <v>70</v>
      </c>
      <c r="O109" s="12">
        <f t="shared" si="20"/>
        <v>8.5260000000000034</v>
      </c>
      <c r="P109" s="11">
        <v>1</v>
      </c>
      <c r="Q109" s="11">
        <f t="shared" si="12"/>
        <v>9.8000000000000007</v>
      </c>
      <c r="R109" s="11">
        <v>1</v>
      </c>
      <c r="S109" s="11">
        <f t="shared" si="21"/>
        <v>0.98</v>
      </c>
      <c r="T109" s="11">
        <f>SUM($S$6:S109)</f>
        <v>16.340000000000011</v>
      </c>
      <c r="U109" s="11">
        <v>0</v>
      </c>
      <c r="V109" s="11">
        <f t="shared" si="13"/>
        <v>-8.7000000000000028</v>
      </c>
      <c r="W109" s="11">
        <v>0</v>
      </c>
      <c r="X109" s="11">
        <f t="shared" si="14"/>
        <v>-10</v>
      </c>
      <c r="Y109" s="11"/>
      <c r="AB109">
        <f>SUM($Q$6:Q109)</f>
        <v>163.4</v>
      </c>
      <c r="AF109">
        <v>1</v>
      </c>
      <c r="AG109">
        <v>0</v>
      </c>
      <c r="AH109">
        <v>0</v>
      </c>
      <c r="AI109">
        <f t="shared" si="15"/>
        <v>8.7000000000000028</v>
      </c>
      <c r="AJ109" s="11">
        <f t="shared" si="16"/>
        <v>8.7000000000000028</v>
      </c>
      <c r="AK109" s="11">
        <f t="shared" si="17"/>
        <v>9.8000000000000007</v>
      </c>
      <c r="AL109">
        <f t="shared" si="18"/>
        <v>9.8000000000000007</v>
      </c>
      <c r="AM109">
        <f t="shared" si="19"/>
        <v>0</v>
      </c>
      <c r="AO109">
        <f>SUM($AK$6:AK109)</f>
        <v>163.4</v>
      </c>
      <c r="AP109">
        <f>SUM($AL$6:AL109)</f>
        <v>90.899999999999963</v>
      </c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E109" s="11"/>
      <c r="BF109" s="11"/>
      <c r="BG109" s="11"/>
      <c r="BH109" s="11"/>
      <c r="BI109" s="11"/>
    </row>
    <row r="110" spans="1:61" x14ac:dyDescent="0.25">
      <c r="A110" s="11">
        <v>650708</v>
      </c>
      <c r="B110" s="11">
        <v>31138772</v>
      </c>
      <c r="C110" s="11" t="s">
        <v>50</v>
      </c>
      <c r="D110" s="11" t="s">
        <v>51</v>
      </c>
      <c r="E110" s="13">
        <v>44577.520833333336</v>
      </c>
      <c r="F110" s="11" t="s">
        <v>280</v>
      </c>
      <c r="G110" s="11" t="s">
        <v>281</v>
      </c>
      <c r="H110" s="11">
        <v>1.92</v>
      </c>
      <c r="I110" s="11">
        <v>1458</v>
      </c>
      <c r="J110" s="11">
        <v>4.2</v>
      </c>
      <c r="K110" s="11">
        <v>1488</v>
      </c>
      <c r="L110" s="11">
        <f t="shared" si="11"/>
        <v>30</v>
      </c>
      <c r="M110" s="11" t="s">
        <v>43</v>
      </c>
      <c r="N110" s="11" t="s">
        <v>69</v>
      </c>
      <c r="O110" s="12">
        <f t="shared" si="20"/>
        <v>-10</v>
      </c>
      <c r="P110" s="11">
        <v>0</v>
      </c>
      <c r="Q110" s="11">
        <f t="shared" si="12"/>
        <v>9.8000000000000007</v>
      </c>
      <c r="R110" s="11">
        <v>1</v>
      </c>
      <c r="S110" s="11">
        <f t="shared" si="21"/>
        <v>0.98</v>
      </c>
      <c r="T110" s="11">
        <f>SUM($S$6:S110)</f>
        <v>17.320000000000011</v>
      </c>
      <c r="U110" s="11">
        <v>1</v>
      </c>
      <c r="V110" s="11">
        <f t="shared" si="13"/>
        <v>9.8000000000000007</v>
      </c>
      <c r="W110" s="11">
        <v>0</v>
      </c>
      <c r="X110" s="11">
        <f t="shared" si="14"/>
        <v>-10</v>
      </c>
      <c r="Y110" s="11"/>
      <c r="AB110">
        <f>SUM($Q$6:Q110)</f>
        <v>173.20000000000002</v>
      </c>
      <c r="AF110">
        <v>0</v>
      </c>
      <c r="AG110">
        <v>1</v>
      </c>
      <c r="AH110">
        <v>0</v>
      </c>
      <c r="AI110">
        <f t="shared" si="15"/>
        <v>-10</v>
      </c>
      <c r="AJ110" s="11">
        <f t="shared" si="16"/>
        <v>-10</v>
      </c>
      <c r="AK110" s="11">
        <f t="shared" si="17"/>
        <v>9.8000000000000007</v>
      </c>
      <c r="AL110">
        <f t="shared" si="18"/>
        <v>9.8000000000000007</v>
      </c>
      <c r="AM110">
        <f t="shared" si="19"/>
        <v>0</v>
      </c>
      <c r="AO110">
        <f>SUM($AK$6:AK110)</f>
        <v>173.20000000000002</v>
      </c>
      <c r="AP110">
        <f>SUM($AL$6:AL110)</f>
        <v>100.69999999999996</v>
      </c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E110" s="11"/>
      <c r="BF110" s="11"/>
      <c r="BG110" s="11"/>
      <c r="BH110" s="11"/>
      <c r="BI110" s="11"/>
    </row>
    <row r="111" spans="1:61" x14ac:dyDescent="0.25">
      <c r="A111" s="11">
        <v>650649</v>
      </c>
      <c r="B111" s="11">
        <v>31143812</v>
      </c>
      <c r="C111" s="11" t="s">
        <v>92</v>
      </c>
      <c r="D111" s="11" t="s">
        <v>93</v>
      </c>
      <c r="E111" s="13">
        <v>44577.583333333336</v>
      </c>
      <c r="F111" s="11" t="s">
        <v>124</v>
      </c>
      <c r="G111" s="11" t="s">
        <v>95</v>
      </c>
      <c r="H111" s="11">
        <v>2.16</v>
      </c>
      <c r="I111" s="11">
        <v>1594</v>
      </c>
      <c r="J111" s="11">
        <v>3.95</v>
      </c>
      <c r="K111" s="11">
        <v>1626</v>
      </c>
      <c r="L111" s="11">
        <f t="shared" si="11"/>
        <v>32</v>
      </c>
      <c r="M111" s="11" t="s">
        <v>54</v>
      </c>
      <c r="N111" s="11" t="s">
        <v>128</v>
      </c>
      <c r="O111" s="12">
        <f t="shared" si="20"/>
        <v>11.368</v>
      </c>
      <c r="P111" s="11">
        <v>1</v>
      </c>
      <c r="Q111" s="11">
        <f t="shared" si="12"/>
        <v>9.8000000000000007</v>
      </c>
      <c r="R111" s="11">
        <v>1</v>
      </c>
      <c r="S111" s="11">
        <f t="shared" si="21"/>
        <v>0.98</v>
      </c>
      <c r="T111" s="11">
        <f>SUM($S$6:S111)</f>
        <v>18.300000000000011</v>
      </c>
      <c r="U111" s="11">
        <v>0</v>
      </c>
      <c r="V111" s="11">
        <f t="shared" si="13"/>
        <v>-11.600000000000001</v>
      </c>
      <c r="W111" s="11">
        <v>0</v>
      </c>
      <c r="X111" s="11">
        <f t="shared" si="14"/>
        <v>-10</v>
      </c>
      <c r="Y111" s="11"/>
      <c r="AB111">
        <f>SUM($Q$6:Q111)</f>
        <v>183.00000000000003</v>
      </c>
      <c r="AF111">
        <v>1</v>
      </c>
      <c r="AG111">
        <v>0</v>
      </c>
      <c r="AH111">
        <v>0</v>
      </c>
      <c r="AI111">
        <f t="shared" si="15"/>
        <v>11.600000000000001</v>
      </c>
      <c r="AJ111" s="11">
        <f t="shared" si="16"/>
        <v>11.600000000000001</v>
      </c>
      <c r="AK111" s="11">
        <f t="shared" si="17"/>
        <v>9.8000000000000007</v>
      </c>
      <c r="AL111">
        <f t="shared" si="18"/>
        <v>9.8000000000000007</v>
      </c>
      <c r="AM111">
        <f t="shared" si="19"/>
        <v>11.600000000000001</v>
      </c>
      <c r="AO111">
        <f>SUM($AK$6:AK111)</f>
        <v>183.00000000000003</v>
      </c>
      <c r="AP111">
        <f>SUM($AL$6:AL111)</f>
        <v>110.49999999999996</v>
      </c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E111" s="11"/>
      <c r="BF111" s="11"/>
      <c r="BG111" s="11"/>
      <c r="BH111" s="11"/>
      <c r="BI111" s="11"/>
    </row>
    <row r="112" spans="1:61" x14ac:dyDescent="0.25">
      <c r="A112" s="11">
        <v>650646</v>
      </c>
      <c r="B112" s="11">
        <v>31143815</v>
      </c>
      <c r="C112" s="11" t="s">
        <v>92</v>
      </c>
      <c r="D112" s="11" t="s">
        <v>93</v>
      </c>
      <c r="E112" s="13">
        <v>44577.583333333336</v>
      </c>
      <c r="F112" s="11" t="s">
        <v>282</v>
      </c>
      <c r="G112" s="11" t="s">
        <v>283</v>
      </c>
      <c r="H112" s="11">
        <v>2.46</v>
      </c>
      <c r="I112" s="11">
        <v>1473</v>
      </c>
      <c r="J112" s="11">
        <v>3.45</v>
      </c>
      <c r="K112" s="11">
        <v>1525</v>
      </c>
      <c r="L112" s="11">
        <f t="shared" si="11"/>
        <v>52</v>
      </c>
      <c r="M112" s="11" t="s">
        <v>43</v>
      </c>
      <c r="N112" s="11" t="s">
        <v>43</v>
      </c>
      <c r="O112" s="12">
        <f t="shared" si="20"/>
        <v>-10</v>
      </c>
      <c r="P112" s="11">
        <v>0</v>
      </c>
      <c r="Q112" s="11">
        <f t="shared" si="12"/>
        <v>9.8000000000000007</v>
      </c>
      <c r="R112" s="11">
        <v>1</v>
      </c>
      <c r="S112" s="11">
        <f t="shared" si="21"/>
        <v>0.98</v>
      </c>
      <c r="T112" s="11">
        <f>SUM($S$6:S112)</f>
        <v>19.280000000000012</v>
      </c>
      <c r="U112" s="11">
        <v>1</v>
      </c>
      <c r="V112" s="11">
        <f t="shared" si="13"/>
        <v>9.8000000000000007</v>
      </c>
      <c r="W112" s="11">
        <v>0</v>
      </c>
      <c r="X112" s="11">
        <f t="shared" si="14"/>
        <v>-10</v>
      </c>
      <c r="Y112" s="11"/>
      <c r="AB112">
        <f>SUM($Q$6:Q112)</f>
        <v>192.80000000000004</v>
      </c>
      <c r="AF112">
        <v>0</v>
      </c>
      <c r="AG112">
        <v>1</v>
      </c>
      <c r="AH112">
        <v>0</v>
      </c>
      <c r="AI112">
        <f t="shared" si="15"/>
        <v>-10</v>
      </c>
      <c r="AJ112" s="11">
        <f t="shared" si="16"/>
        <v>0</v>
      </c>
      <c r="AK112" s="11">
        <f t="shared" si="17"/>
        <v>9.8000000000000007</v>
      </c>
      <c r="AL112">
        <f t="shared" si="18"/>
        <v>0</v>
      </c>
      <c r="AM112">
        <f t="shared" si="19"/>
        <v>0</v>
      </c>
      <c r="AO112">
        <f>SUM($AK$6:AK112)</f>
        <v>192.80000000000004</v>
      </c>
      <c r="AP112">
        <f>SUM($AL$6:AL112)</f>
        <v>110.49999999999996</v>
      </c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E112" s="11"/>
      <c r="BF112" s="11"/>
      <c r="BG112" s="11"/>
      <c r="BH112" s="11"/>
      <c r="BI112" s="11"/>
    </row>
    <row r="113" spans="1:61" x14ac:dyDescent="0.25">
      <c r="A113" s="11">
        <v>650651</v>
      </c>
      <c r="B113" s="11">
        <v>31143806</v>
      </c>
      <c r="C113" s="11" t="s">
        <v>92</v>
      </c>
      <c r="D113" s="11" t="s">
        <v>93</v>
      </c>
      <c r="E113" s="13">
        <v>44577.822916666664</v>
      </c>
      <c r="F113" s="11" t="s">
        <v>125</v>
      </c>
      <c r="G113" s="11" t="s">
        <v>284</v>
      </c>
      <c r="H113" s="11">
        <v>2.36</v>
      </c>
      <c r="I113" s="11">
        <v>1670</v>
      </c>
      <c r="J113" s="11">
        <v>3.5</v>
      </c>
      <c r="K113" s="11">
        <v>1707</v>
      </c>
      <c r="L113" s="11">
        <f t="shared" si="11"/>
        <v>37</v>
      </c>
      <c r="M113" s="11" t="s">
        <v>54</v>
      </c>
      <c r="N113" s="11" t="s">
        <v>69</v>
      </c>
      <c r="O113" s="12">
        <f t="shared" si="20"/>
        <v>-10</v>
      </c>
      <c r="P113" s="11">
        <v>0</v>
      </c>
      <c r="Q113" s="11">
        <f t="shared" si="12"/>
        <v>9.8000000000000007</v>
      </c>
      <c r="R113" s="11">
        <v>1</v>
      </c>
      <c r="S113" s="11">
        <f t="shared" si="21"/>
        <v>0.98</v>
      </c>
      <c r="T113" s="11">
        <f>SUM($S$6:S113)</f>
        <v>20.260000000000012</v>
      </c>
      <c r="U113" s="11">
        <v>1</v>
      </c>
      <c r="V113" s="11">
        <f t="shared" si="13"/>
        <v>9.8000000000000007</v>
      </c>
      <c r="W113" s="11">
        <v>0</v>
      </c>
      <c r="X113" s="11">
        <f t="shared" si="14"/>
        <v>-10</v>
      </c>
      <c r="Y113" s="11"/>
      <c r="AB113">
        <f>SUM($Q$6:Q113)</f>
        <v>202.60000000000005</v>
      </c>
      <c r="AF113">
        <v>0</v>
      </c>
      <c r="AG113">
        <v>1</v>
      </c>
      <c r="AH113">
        <v>0</v>
      </c>
      <c r="AI113">
        <f t="shared" si="15"/>
        <v>-10</v>
      </c>
      <c r="AJ113" s="11">
        <f t="shared" si="16"/>
        <v>-10</v>
      </c>
      <c r="AK113" s="11">
        <f t="shared" si="17"/>
        <v>9.8000000000000007</v>
      </c>
      <c r="AL113">
        <f t="shared" si="18"/>
        <v>0</v>
      </c>
      <c r="AM113">
        <f t="shared" si="19"/>
        <v>-10</v>
      </c>
      <c r="AO113">
        <f>SUM($AK$6:AK113)</f>
        <v>202.60000000000005</v>
      </c>
      <c r="AP113">
        <f>SUM($AL$6:AL113)</f>
        <v>110.49999999999996</v>
      </c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E113" s="11"/>
      <c r="BF113" s="11"/>
      <c r="BG113" s="11"/>
      <c r="BH113" s="11"/>
      <c r="BI113" s="11"/>
    </row>
    <row r="114" spans="1:61" x14ac:dyDescent="0.25">
      <c r="A114" s="11">
        <v>650968</v>
      </c>
      <c r="B114" s="11">
        <v>31174329</v>
      </c>
      <c r="C114" s="11" t="s">
        <v>65</v>
      </c>
      <c r="D114" s="11" t="s">
        <v>71</v>
      </c>
      <c r="E114" s="13">
        <v>44579.822916666664</v>
      </c>
      <c r="F114" s="11" t="s">
        <v>274</v>
      </c>
      <c r="G114" s="11" t="s">
        <v>271</v>
      </c>
      <c r="H114" s="11">
        <v>2.48</v>
      </c>
      <c r="I114" s="11">
        <v>1341</v>
      </c>
      <c r="J114" s="11">
        <v>3.55</v>
      </c>
      <c r="K114" s="11">
        <v>1389</v>
      </c>
      <c r="L114" s="11">
        <f t="shared" si="11"/>
        <v>48</v>
      </c>
      <c r="M114" s="11" t="s">
        <v>69</v>
      </c>
      <c r="N114" s="11" t="s">
        <v>70</v>
      </c>
      <c r="O114" s="12">
        <f t="shared" si="20"/>
        <v>14.504</v>
      </c>
      <c r="P114" s="11">
        <v>1</v>
      </c>
      <c r="Q114" s="11">
        <f t="shared" si="12"/>
        <v>9.8000000000000007</v>
      </c>
      <c r="R114" s="11">
        <v>1</v>
      </c>
      <c r="S114" s="11">
        <f t="shared" si="21"/>
        <v>0.98</v>
      </c>
      <c r="T114" s="11">
        <f>SUM($S$6:S114)</f>
        <v>21.240000000000013</v>
      </c>
      <c r="U114" s="11">
        <v>0</v>
      </c>
      <c r="V114" s="11">
        <f t="shared" si="13"/>
        <v>-14.8</v>
      </c>
      <c r="W114" s="11">
        <v>0</v>
      </c>
      <c r="X114" s="11">
        <f t="shared" si="14"/>
        <v>-10</v>
      </c>
      <c r="Y114" s="11"/>
      <c r="AB114">
        <f>SUM($Q$6:Q114)</f>
        <v>212.40000000000006</v>
      </c>
      <c r="AF114">
        <v>1</v>
      </c>
      <c r="AG114">
        <v>0</v>
      </c>
      <c r="AH114">
        <v>0</v>
      </c>
      <c r="AI114">
        <f t="shared" si="15"/>
        <v>14.8</v>
      </c>
      <c r="AJ114" s="11">
        <f t="shared" si="16"/>
        <v>0</v>
      </c>
      <c r="AK114" s="11">
        <f t="shared" si="17"/>
        <v>9.8000000000000007</v>
      </c>
      <c r="AL114">
        <f t="shared" si="18"/>
        <v>9.8000000000000007</v>
      </c>
      <c r="AM114">
        <f t="shared" si="19"/>
        <v>0</v>
      </c>
      <c r="AO114">
        <f>SUM($AK$6:AK114)</f>
        <v>212.40000000000006</v>
      </c>
      <c r="AP114">
        <f>SUM($AL$6:AL114)</f>
        <v>120.29999999999995</v>
      </c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E114" s="11"/>
      <c r="BF114" s="11"/>
      <c r="BG114" s="11"/>
      <c r="BH114" s="11"/>
      <c r="BI114" s="11"/>
    </row>
    <row r="115" spans="1:61" x14ac:dyDescent="0.25">
      <c r="A115" s="11">
        <v>650967</v>
      </c>
      <c r="B115" s="11">
        <v>31174330</v>
      </c>
      <c r="C115" s="11" t="s">
        <v>65</v>
      </c>
      <c r="D115" s="11" t="s">
        <v>71</v>
      </c>
      <c r="E115" s="13">
        <v>44579.822916666664</v>
      </c>
      <c r="F115" s="11" t="s">
        <v>285</v>
      </c>
      <c r="G115" s="11" t="s">
        <v>81</v>
      </c>
      <c r="H115" s="11">
        <v>2.34</v>
      </c>
      <c r="I115" s="11">
        <v>1431</v>
      </c>
      <c r="J115" s="11">
        <v>3.5</v>
      </c>
      <c r="K115" s="11">
        <v>1447</v>
      </c>
      <c r="L115" s="11">
        <f t="shared" si="11"/>
        <v>16</v>
      </c>
      <c r="M115" s="11" t="s">
        <v>43</v>
      </c>
      <c r="N115" s="11" t="s">
        <v>54</v>
      </c>
      <c r="O115" s="12">
        <f t="shared" si="20"/>
        <v>-10</v>
      </c>
      <c r="P115" s="11">
        <v>0</v>
      </c>
      <c r="Q115" s="11">
        <f t="shared" si="12"/>
        <v>-25</v>
      </c>
      <c r="R115" s="11">
        <v>0</v>
      </c>
      <c r="S115" s="11">
        <f t="shared" si="21"/>
        <v>-2.5</v>
      </c>
      <c r="T115" s="11">
        <f>SUM($S$6:S115)</f>
        <v>18.740000000000013</v>
      </c>
      <c r="U115" s="11">
        <v>1</v>
      </c>
      <c r="V115" s="11">
        <f t="shared" si="13"/>
        <v>9.8000000000000007</v>
      </c>
      <c r="W115" s="11">
        <v>1</v>
      </c>
      <c r="X115" s="11">
        <f t="shared" si="14"/>
        <v>25</v>
      </c>
      <c r="Y115" s="11"/>
      <c r="AB115">
        <f>SUM($Q$6:Q115)</f>
        <v>187.40000000000006</v>
      </c>
      <c r="AF115">
        <v>0</v>
      </c>
      <c r="AG115">
        <v>0</v>
      </c>
      <c r="AH115">
        <v>1</v>
      </c>
      <c r="AI115">
        <f t="shared" si="15"/>
        <v>-10</v>
      </c>
      <c r="AJ115" s="11">
        <f t="shared" si="16"/>
        <v>-10</v>
      </c>
      <c r="AK115" s="11">
        <f t="shared" si="17"/>
        <v>-25</v>
      </c>
      <c r="AL115">
        <f t="shared" si="18"/>
        <v>0</v>
      </c>
      <c r="AM115">
        <f t="shared" si="19"/>
        <v>-10</v>
      </c>
      <c r="AO115">
        <f>SUM($AK$6:AK115)</f>
        <v>187.40000000000006</v>
      </c>
      <c r="AP115">
        <f>SUM($AL$6:AL115)</f>
        <v>120.29999999999995</v>
      </c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E115" s="11"/>
      <c r="BF115" s="11"/>
      <c r="BG115" s="11"/>
      <c r="BH115" s="11"/>
      <c r="BI115" s="11"/>
    </row>
    <row r="116" spans="1:61" x14ac:dyDescent="0.25">
      <c r="A116" s="11">
        <v>650965</v>
      </c>
      <c r="B116" s="11">
        <v>31163216</v>
      </c>
      <c r="C116" s="11" t="s">
        <v>65</v>
      </c>
      <c r="D116" s="11" t="s">
        <v>71</v>
      </c>
      <c r="E116" s="13">
        <v>44579.822916666664</v>
      </c>
      <c r="F116" s="11" t="s">
        <v>270</v>
      </c>
      <c r="G116" s="11" t="s">
        <v>211</v>
      </c>
      <c r="H116" s="11">
        <v>2.34</v>
      </c>
      <c r="I116" s="11">
        <v>1371</v>
      </c>
      <c r="J116" s="11">
        <v>3.5</v>
      </c>
      <c r="K116" s="11">
        <v>1408</v>
      </c>
      <c r="L116" s="11">
        <f t="shared" si="11"/>
        <v>37</v>
      </c>
      <c r="M116" s="11" t="s">
        <v>43</v>
      </c>
      <c r="N116" s="11" t="s">
        <v>43</v>
      </c>
      <c r="O116" s="12">
        <f t="shared" si="20"/>
        <v>-10</v>
      </c>
      <c r="P116" s="11">
        <v>0</v>
      </c>
      <c r="Q116" s="11">
        <f t="shared" si="12"/>
        <v>9.8000000000000007</v>
      </c>
      <c r="R116" s="11">
        <v>1</v>
      </c>
      <c r="S116" s="11">
        <f t="shared" si="21"/>
        <v>0.98</v>
      </c>
      <c r="T116" s="11">
        <f>SUM($S$6:S116)</f>
        <v>19.720000000000013</v>
      </c>
      <c r="U116" s="11">
        <v>1</v>
      </c>
      <c r="V116" s="11">
        <f t="shared" si="13"/>
        <v>9.8000000000000007</v>
      </c>
      <c r="W116" s="11">
        <v>0</v>
      </c>
      <c r="X116" s="11">
        <f t="shared" si="14"/>
        <v>-10</v>
      </c>
      <c r="Y116" s="11"/>
      <c r="AB116">
        <f>SUM($Q$6:Q116)</f>
        <v>197.20000000000007</v>
      </c>
      <c r="AF116">
        <v>0</v>
      </c>
      <c r="AG116">
        <v>1</v>
      </c>
      <c r="AH116">
        <v>0</v>
      </c>
      <c r="AI116">
        <f t="shared" si="15"/>
        <v>-10</v>
      </c>
      <c r="AJ116" s="11">
        <f t="shared" si="16"/>
        <v>-10</v>
      </c>
      <c r="AK116" s="11">
        <f t="shared" si="17"/>
        <v>9.8000000000000007</v>
      </c>
      <c r="AL116">
        <f t="shared" si="18"/>
        <v>0</v>
      </c>
      <c r="AM116">
        <f t="shared" si="19"/>
        <v>-10</v>
      </c>
      <c r="AO116">
        <f>SUM($AK$6:AK116)</f>
        <v>197.20000000000007</v>
      </c>
      <c r="AP116">
        <f>SUM($AL$6:AL116)</f>
        <v>120.29999999999995</v>
      </c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E116" s="11"/>
      <c r="BF116" s="11"/>
      <c r="BG116" s="11"/>
      <c r="BH116" s="11"/>
      <c r="BI116" s="11"/>
    </row>
    <row r="117" spans="1:61" x14ac:dyDescent="0.25">
      <c r="A117" s="11">
        <v>650960</v>
      </c>
      <c r="B117" s="11">
        <v>31157845</v>
      </c>
      <c r="C117" s="11" t="s">
        <v>104</v>
      </c>
      <c r="D117" s="11" t="s">
        <v>105</v>
      </c>
      <c r="E117" s="13">
        <v>44581.75</v>
      </c>
      <c r="F117" s="11" t="s">
        <v>190</v>
      </c>
      <c r="G117" s="11" t="s">
        <v>137</v>
      </c>
      <c r="H117" s="11">
        <v>2.1</v>
      </c>
      <c r="I117" s="11">
        <v>1521</v>
      </c>
      <c r="J117" s="11">
        <v>4.9000000000000004</v>
      </c>
      <c r="K117" s="11">
        <v>1551</v>
      </c>
      <c r="L117" s="11">
        <f t="shared" si="11"/>
        <v>30</v>
      </c>
      <c r="M117" s="11" t="s">
        <v>69</v>
      </c>
      <c r="N117" s="11" t="s">
        <v>176</v>
      </c>
      <c r="O117" s="12">
        <f t="shared" si="20"/>
        <v>10.78</v>
      </c>
      <c r="P117" s="11">
        <v>1</v>
      </c>
      <c r="Q117" s="11">
        <f t="shared" si="12"/>
        <v>9.8000000000000007</v>
      </c>
      <c r="R117" s="11">
        <v>1</v>
      </c>
      <c r="S117" s="11">
        <f t="shared" si="21"/>
        <v>0.98</v>
      </c>
      <c r="T117" s="11">
        <f>SUM($S$6:S117)</f>
        <v>20.700000000000014</v>
      </c>
      <c r="U117" s="11">
        <v>0</v>
      </c>
      <c r="V117" s="11">
        <f t="shared" si="13"/>
        <v>-11</v>
      </c>
      <c r="W117" s="11">
        <v>0</v>
      </c>
      <c r="X117" s="11">
        <f t="shared" si="14"/>
        <v>-10</v>
      </c>
      <c r="Y117" s="11"/>
      <c r="AB117">
        <f>SUM($Q$6:Q117)</f>
        <v>207.00000000000009</v>
      </c>
      <c r="AF117">
        <v>1</v>
      </c>
      <c r="AG117">
        <v>0</v>
      </c>
      <c r="AH117">
        <v>0</v>
      </c>
      <c r="AI117">
        <f t="shared" si="15"/>
        <v>11</v>
      </c>
      <c r="AJ117" s="11">
        <f t="shared" si="16"/>
        <v>11</v>
      </c>
      <c r="AK117" s="11">
        <f t="shared" si="17"/>
        <v>9.8000000000000007</v>
      </c>
      <c r="AL117">
        <f t="shared" si="18"/>
        <v>9.8000000000000007</v>
      </c>
      <c r="AM117">
        <f t="shared" si="19"/>
        <v>11</v>
      </c>
      <c r="AO117">
        <f>SUM($AK$6:AK117)</f>
        <v>207.00000000000009</v>
      </c>
      <c r="AP117">
        <f>SUM($AL$6:AL117)</f>
        <v>130.09999999999997</v>
      </c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E117" s="11"/>
      <c r="BF117" s="11"/>
      <c r="BG117" s="11"/>
      <c r="BH117" s="11"/>
      <c r="BI117" s="11"/>
    </row>
    <row r="118" spans="1:61" x14ac:dyDescent="0.25">
      <c r="A118" s="11">
        <v>651002</v>
      </c>
      <c r="B118" s="11">
        <v>31170420</v>
      </c>
      <c r="C118" s="11" t="s">
        <v>259</v>
      </c>
      <c r="D118" s="11" t="s">
        <v>260</v>
      </c>
      <c r="E118" s="13">
        <v>44582.125</v>
      </c>
      <c r="F118" s="11" t="s">
        <v>286</v>
      </c>
      <c r="G118" s="11" t="s">
        <v>287</v>
      </c>
      <c r="H118" s="11">
        <v>2.2200000000000002</v>
      </c>
      <c r="I118" s="11">
        <v>1413</v>
      </c>
      <c r="J118" s="11">
        <v>4</v>
      </c>
      <c r="K118" s="11">
        <v>1439</v>
      </c>
      <c r="L118" s="11">
        <f t="shared" si="11"/>
        <v>26</v>
      </c>
      <c r="M118" s="11" t="s">
        <v>43</v>
      </c>
      <c r="N118" s="11" t="s">
        <v>54</v>
      </c>
      <c r="O118" s="12">
        <f t="shared" si="20"/>
        <v>-10</v>
      </c>
      <c r="P118" s="11">
        <v>0</v>
      </c>
      <c r="Q118" s="11">
        <f t="shared" si="12"/>
        <v>-30</v>
      </c>
      <c r="R118" s="11">
        <v>0</v>
      </c>
      <c r="S118" s="11">
        <f t="shared" si="21"/>
        <v>-3</v>
      </c>
      <c r="T118" s="11">
        <f>SUM($S$6:S118)</f>
        <v>17.700000000000014</v>
      </c>
      <c r="U118" s="11">
        <v>1</v>
      </c>
      <c r="V118" s="11">
        <f t="shared" si="13"/>
        <v>9.8000000000000007</v>
      </c>
      <c r="W118" s="11">
        <v>1</v>
      </c>
      <c r="X118" s="11">
        <f t="shared" si="14"/>
        <v>30</v>
      </c>
      <c r="Y118" s="11"/>
      <c r="AB118">
        <f>SUM($Q$6:Q118)</f>
        <v>177.00000000000009</v>
      </c>
      <c r="AF118">
        <v>0</v>
      </c>
      <c r="AG118">
        <v>0</v>
      </c>
      <c r="AH118">
        <v>1</v>
      </c>
      <c r="AI118">
        <f t="shared" si="15"/>
        <v>-10</v>
      </c>
      <c r="AJ118" s="11">
        <f t="shared" si="16"/>
        <v>-10</v>
      </c>
      <c r="AK118" s="11">
        <f t="shared" si="17"/>
        <v>-30</v>
      </c>
      <c r="AL118">
        <f t="shared" si="18"/>
        <v>-30</v>
      </c>
      <c r="AM118">
        <f t="shared" si="19"/>
        <v>-10</v>
      </c>
      <c r="AO118">
        <f>SUM($AK$6:AK118)</f>
        <v>177.00000000000009</v>
      </c>
      <c r="AP118">
        <f>SUM($AL$6:AL118)</f>
        <v>100.09999999999997</v>
      </c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E118" s="11"/>
      <c r="BF118" s="11"/>
      <c r="BG118" s="11"/>
      <c r="BH118" s="11"/>
      <c r="BI118" s="11"/>
    </row>
    <row r="119" spans="1:61" x14ac:dyDescent="0.25">
      <c r="A119" s="11">
        <v>651031</v>
      </c>
      <c r="B119" s="11">
        <v>31181018</v>
      </c>
      <c r="C119" s="11" t="s">
        <v>172</v>
      </c>
      <c r="D119" s="11" t="s">
        <v>288</v>
      </c>
      <c r="E119" s="13">
        <v>44582.791666666664</v>
      </c>
      <c r="F119" s="11" t="s">
        <v>289</v>
      </c>
      <c r="G119" s="11" t="s">
        <v>290</v>
      </c>
      <c r="H119" s="11">
        <v>2.02</v>
      </c>
      <c r="I119" s="11">
        <v>1465</v>
      </c>
      <c r="J119" s="11">
        <v>3.55</v>
      </c>
      <c r="K119" s="11">
        <v>1508</v>
      </c>
      <c r="L119" s="11">
        <f t="shared" si="11"/>
        <v>43</v>
      </c>
      <c r="M119" s="11" t="s">
        <v>44</v>
      </c>
      <c r="N119" s="11" t="s">
        <v>291</v>
      </c>
      <c r="O119" s="12">
        <f t="shared" si="20"/>
        <v>9.9959999999999987</v>
      </c>
      <c r="P119" s="11">
        <v>1</v>
      </c>
      <c r="Q119" s="11">
        <f t="shared" si="12"/>
        <v>9.8000000000000007</v>
      </c>
      <c r="R119" s="11">
        <v>1</v>
      </c>
      <c r="S119" s="11">
        <f t="shared" si="21"/>
        <v>0.98</v>
      </c>
      <c r="T119" s="11">
        <f>SUM($S$6:S119)</f>
        <v>18.680000000000014</v>
      </c>
      <c r="U119" s="11">
        <v>0</v>
      </c>
      <c r="V119" s="11">
        <f t="shared" si="13"/>
        <v>-10.199999999999999</v>
      </c>
      <c r="W119" s="11">
        <v>0</v>
      </c>
      <c r="X119" s="11">
        <f t="shared" si="14"/>
        <v>-10</v>
      </c>
      <c r="Y119" s="11"/>
      <c r="AB119">
        <f>SUM($Q$6:Q119)</f>
        <v>186.8000000000001</v>
      </c>
      <c r="AF119">
        <v>1</v>
      </c>
      <c r="AG119">
        <v>0</v>
      </c>
      <c r="AH119">
        <v>0</v>
      </c>
      <c r="AI119">
        <f t="shared" si="15"/>
        <v>10.199999999999999</v>
      </c>
      <c r="AJ119" s="11">
        <f t="shared" si="16"/>
        <v>10.199999999999999</v>
      </c>
      <c r="AK119" s="11">
        <f t="shared" si="17"/>
        <v>9.8000000000000007</v>
      </c>
      <c r="AL119">
        <f t="shared" si="18"/>
        <v>9.8000000000000007</v>
      </c>
      <c r="AM119">
        <f t="shared" si="19"/>
        <v>10.199999999999999</v>
      </c>
      <c r="AO119">
        <f>SUM($AK$6:AK119)</f>
        <v>186.8000000000001</v>
      </c>
      <c r="AP119">
        <f>SUM($AL$6:AL119)</f>
        <v>109.89999999999996</v>
      </c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E119" s="11"/>
      <c r="BF119" s="11"/>
      <c r="BG119" s="11"/>
      <c r="BH119" s="11"/>
      <c r="BI119" s="11"/>
    </row>
    <row r="120" spans="1:61" x14ac:dyDescent="0.25">
      <c r="A120" s="11">
        <v>651094</v>
      </c>
      <c r="B120" s="11">
        <v>31181022</v>
      </c>
      <c r="C120" s="11" t="s">
        <v>172</v>
      </c>
      <c r="D120" s="11" t="s">
        <v>288</v>
      </c>
      <c r="E120" s="13">
        <v>44582.791666666664</v>
      </c>
      <c r="F120" s="11" t="s">
        <v>292</v>
      </c>
      <c r="G120" s="11" t="s">
        <v>293</v>
      </c>
      <c r="H120" s="11">
        <v>2.58</v>
      </c>
      <c r="I120" s="11">
        <v>1308</v>
      </c>
      <c r="J120" s="11">
        <v>2.56</v>
      </c>
      <c r="K120" s="11">
        <v>1377</v>
      </c>
      <c r="L120" s="11">
        <f t="shared" si="11"/>
        <v>69</v>
      </c>
      <c r="M120" s="11" t="s">
        <v>44</v>
      </c>
      <c r="N120" s="11" t="s">
        <v>49</v>
      </c>
      <c r="O120" s="12">
        <f t="shared" si="20"/>
        <v>15.484</v>
      </c>
      <c r="P120" s="11">
        <v>1</v>
      </c>
      <c r="Q120" s="11">
        <f t="shared" si="12"/>
        <v>9.8000000000000007</v>
      </c>
      <c r="R120" s="11">
        <v>1</v>
      </c>
      <c r="S120" s="11">
        <f t="shared" si="21"/>
        <v>0.98</v>
      </c>
      <c r="T120" s="11">
        <f>SUM($S$6:S120)</f>
        <v>19.660000000000014</v>
      </c>
      <c r="U120" s="11">
        <v>0</v>
      </c>
      <c r="V120" s="11">
        <f t="shared" si="13"/>
        <v>-15.8</v>
      </c>
      <c r="W120" s="11">
        <v>0</v>
      </c>
      <c r="X120" s="11">
        <f t="shared" si="14"/>
        <v>-10</v>
      </c>
      <c r="Y120" s="11"/>
      <c r="AB120">
        <f>SUM($Q$6:Q120)</f>
        <v>196.60000000000011</v>
      </c>
      <c r="AF120">
        <v>1</v>
      </c>
      <c r="AG120">
        <v>0</v>
      </c>
      <c r="AH120">
        <v>0</v>
      </c>
      <c r="AI120">
        <f t="shared" si="15"/>
        <v>15.8</v>
      </c>
      <c r="AJ120" s="11">
        <f t="shared" si="16"/>
        <v>0</v>
      </c>
      <c r="AK120" s="11">
        <f t="shared" si="17"/>
        <v>9.8000000000000007</v>
      </c>
      <c r="AL120">
        <f t="shared" si="18"/>
        <v>0</v>
      </c>
      <c r="AM120">
        <f t="shared" si="19"/>
        <v>0</v>
      </c>
      <c r="AO120">
        <f>SUM($AK$6:AK120)</f>
        <v>196.60000000000011</v>
      </c>
      <c r="AP120">
        <f>SUM($AL$6:AL120)</f>
        <v>109.89999999999996</v>
      </c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E120" s="11"/>
      <c r="BF120" s="11"/>
      <c r="BG120" s="11"/>
      <c r="BH120" s="11"/>
      <c r="BI120" s="11"/>
    </row>
    <row r="121" spans="1:61" x14ac:dyDescent="0.25">
      <c r="A121" s="11">
        <v>651255</v>
      </c>
      <c r="B121" s="11">
        <v>31171143</v>
      </c>
      <c r="C121" s="11" t="s">
        <v>259</v>
      </c>
      <c r="D121" s="11" t="s">
        <v>260</v>
      </c>
      <c r="E121" s="13">
        <v>44583.125</v>
      </c>
      <c r="F121" s="11" t="s">
        <v>294</v>
      </c>
      <c r="G121" s="11" t="s">
        <v>295</v>
      </c>
      <c r="H121" s="11">
        <v>2.2599999999999998</v>
      </c>
      <c r="I121" s="11">
        <v>1465</v>
      </c>
      <c r="J121" s="11">
        <v>3.8</v>
      </c>
      <c r="K121" s="11">
        <v>1514</v>
      </c>
      <c r="L121" s="11">
        <f t="shared" si="11"/>
        <v>49</v>
      </c>
      <c r="M121" s="11" t="s">
        <v>44</v>
      </c>
      <c r="N121" s="11" t="s">
        <v>63</v>
      </c>
      <c r="O121" s="12">
        <f t="shared" si="20"/>
        <v>-10</v>
      </c>
      <c r="P121" s="11">
        <v>0</v>
      </c>
      <c r="Q121" s="11">
        <f t="shared" si="12"/>
        <v>-28</v>
      </c>
      <c r="R121" s="11">
        <v>0</v>
      </c>
      <c r="S121" s="11">
        <f t="shared" si="21"/>
        <v>-2.8</v>
      </c>
      <c r="T121" s="11">
        <f>SUM($S$6:S121)</f>
        <v>16.860000000000014</v>
      </c>
      <c r="U121" s="11">
        <v>1</v>
      </c>
      <c r="V121" s="11">
        <f t="shared" si="13"/>
        <v>9.8000000000000007</v>
      </c>
      <c r="W121" s="11">
        <v>1</v>
      </c>
      <c r="X121" s="11">
        <f t="shared" si="14"/>
        <v>28</v>
      </c>
      <c r="Y121" s="11"/>
      <c r="AB121">
        <f>SUM($Q$6:Q121)</f>
        <v>168.60000000000011</v>
      </c>
      <c r="AF121">
        <v>0</v>
      </c>
      <c r="AG121">
        <v>0</v>
      </c>
      <c r="AH121">
        <v>1</v>
      </c>
      <c r="AI121">
        <f t="shared" si="15"/>
        <v>-10</v>
      </c>
      <c r="AJ121" s="11">
        <f t="shared" si="16"/>
        <v>-10</v>
      </c>
      <c r="AK121" s="11">
        <f t="shared" si="17"/>
        <v>-28</v>
      </c>
      <c r="AL121">
        <f t="shared" si="18"/>
        <v>-28</v>
      </c>
      <c r="AM121">
        <f t="shared" si="19"/>
        <v>-10</v>
      </c>
      <c r="AO121">
        <f>SUM($AK$6:AK121)</f>
        <v>168.60000000000011</v>
      </c>
      <c r="AP121">
        <f>SUM($AL$6:AL121)</f>
        <v>81.899999999999963</v>
      </c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E121" s="11"/>
      <c r="BF121" s="11"/>
      <c r="BG121" s="11"/>
      <c r="BH121" s="11"/>
      <c r="BI121" s="11"/>
    </row>
    <row r="122" spans="1:61" x14ac:dyDescent="0.25">
      <c r="A122" s="11">
        <v>651140</v>
      </c>
      <c r="B122" s="11">
        <v>31167369</v>
      </c>
      <c r="C122" s="11" t="s">
        <v>50</v>
      </c>
      <c r="D122" s="11" t="s">
        <v>142</v>
      </c>
      <c r="E122" s="13">
        <v>44583.604166666664</v>
      </c>
      <c r="F122" s="11" t="s">
        <v>149</v>
      </c>
      <c r="G122" s="11" t="s">
        <v>152</v>
      </c>
      <c r="H122" s="11">
        <v>2.4</v>
      </c>
      <c r="I122" s="11">
        <v>1580</v>
      </c>
      <c r="J122" s="11">
        <v>3.35</v>
      </c>
      <c r="K122" s="11">
        <v>1595</v>
      </c>
      <c r="L122" s="11">
        <f t="shared" si="11"/>
        <v>15</v>
      </c>
      <c r="M122" s="11" t="s">
        <v>69</v>
      </c>
      <c r="N122" s="11" t="s">
        <v>63</v>
      </c>
      <c r="O122" s="12">
        <f t="shared" si="20"/>
        <v>-10</v>
      </c>
      <c r="P122" s="11">
        <v>0</v>
      </c>
      <c r="Q122" s="11">
        <f t="shared" si="12"/>
        <v>-23.5</v>
      </c>
      <c r="R122" s="11">
        <v>0</v>
      </c>
      <c r="S122" s="11">
        <f t="shared" si="21"/>
        <v>-2.35</v>
      </c>
      <c r="T122" s="11">
        <f>SUM($S$6:S122)</f>
        <v>14.510000000000014</v>
      </c>
      <c r="U122" s="11">
        <v>1</v>
      </c>
      <c r="V122" s="11">
        <f t="shared" si="13"/>
        <v>9.8000000000000007</v>
      </c>
      <c r="W122" s="11">
        <v>1</v>
      </c>
      <c r="X122" s="11">
        <f t="shared" si="14"/>
        <v>23.5</v>
      </c>
      <c r="Y122" s="11"/>
      <c r="AB122">
        <f>SUM($Q$6:Q122)</f>
        <v>145.10000000000011</v>
      </c>
      <c r="AF122">
        <v>0</v>
      </c>
      <c r="AG122">
        <v>0</v>
      </c>
      <c r="AH122">
        <v>1</v>
      </c>
      <c r="AI122">
        <f t="shared" si="15"/>
        <v>-10</v>
      </c>
      <c r="AJ122" s="11">
        <f t="shared" si="16"/>
        <v>0</v>
      </c>
      <c r="AK122" s="11">
        <f t="shared" si="17"/>
        <v>-23.5</v>
      </c>
      <c r="AL122">
        <f t="shared" si="18"/>
        <v>0</v>
      </c>
      <c r="AM122">
        <f t="shared" si="19"/>
        <v>0</v>
      </c>
      <c r="AO122">
        <f>SUM($AK$6:AK122)</f>
        <v>145.10000000000011</v>
      </c>
      <c r="AP122">
        <f>SUM($AL$6:AL122)</f>
        <v>81.899999999999963</v>
      </c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E122" s="11"/>
      <c r="BF122" s="11"/>
      <c r="BG122" s="11"/>
      <c r="BH122" s="11"/>
      <c r="BI122" s="11"/>
    </row>
    <row r="123" spans="1:61" x14ac:dyDescent="0.25">
      <c r="A123" s="11">
        <v>651651</v>
      </c>
      <c r="B123" s="11">
        <v>31157192</v>
      </c>
      <c r="C123" s="11" t="s">
        <v>65</v>
      </c>
      <c r="D123" s="11" t="s">
        <v>77</v>
      </c>
      <c r="E123" s="13">
        <v>44583.625</v>
      </c>
      <c r="F123" s="11" t="s">
        <v>296</v>
      </c>
      <c r="G123" s="11" t="s">
        <v>297</v>
      </c>
      <c r="H123" s="11">
        <v>2.02</v>
      </c>
      <c r="I123" s="11">
        <v>1452</v>
      </c>
      <c r="J123" s="11">
        <v>4.7</v>
      </c>
      <c r="K123" s="11">
        <v>1485</v>
      </c>
      <c r="L123" s="11">
        <f t="shared" si="11"/>
        <v>33</v>
      </c>
      <c r="M123" s="11" t="s">
        <v>43</v>
      </c>
      <c r="N123" s="11" t="s">
        <v>49</v>
      </c>
      <c r="O123" s="12">
        <f t="shared" si="20"/>
        <v>9.9959999999999987</v>
      </c>
      <c r="P123" s="11">
        <v>1</v>
      </c>
      <c r="Q123" s="11">
        <f t="shared" si="12"/>
        <v>9.8000000000000007</v>
      </c>
      <c r="R123" s="11">
        <v>1</v>
      </c>
      <c r="S123" s="11">
        <f t="shared" si="21"/>
        <v>0.98</v>
      </c>
      <c r="T123" s="11">
        <f>SUM($S$6:S123)</f>
        <v>15.490000000000014</v>
      </c>
      <c r="U123" s="11">
        <v>0</v>
      </c>
      <c r="V123" s="11">
        <f t="shared" si="13"/>
        <v>-10.199999999999999</v>
      </c>
      <c r="W123" s="11">
        <v>0</v>
      </c>
      <c r="X123" s="11">
        <f t="shared" si="14"/>
        <v>-10</v>
      </c>
      <c r="Y123" s="11"/>
      <c r="AB123">
        <f>SUM($Q$6:Q123)</f>
        <v>154.90000000000012</v>
      </c>
      <c r="AF123">
        <v>1</v>
      </c>
      <c r="AG123">
        <v>0</v>
      </c>
      <c r="AH123">
        <v>0</v>
      </c>
      <c r="AI123">
        <f t="shared" si="15"/>
        <v>10.199999999999999</v>
      </c>
      <c r="AJ123" s="11">
        <f t="shared" si="16"/>
        <v>10.199999999999999</v>
      </c>
      <c r="AK123" s="11">
        <f t="shared" si="17"/>
        <v>9.8000000000000007</v>
      </c>
      <c r="AL123">
        <f t="shared" si="18"/>
        <v>9.8000000000000007</v>
      </c>
      <c r="AM123">
        <f t="shared" si="19"/>
        <v>10.199999999999999</v>
      </c>
      <c r="AO123">
        <f>SUM($AK$6:AK123)</f>
        <v>154.90000000000012</v>
      </c>
      <c r="AP123">
        <f>SUM($AL$6:AL123)</f>
        <v>91.69999999999996</v>
      </c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E123" s="11"/>
      <c r="BF123" s="11"/>
      <c r="BG123" s="11"/>
      <c r="BH123" s="11"/>
      <c r="BI123" s="11"/>
    </row>
    <row r="124" spans="1:61" x14ac:dyDescent="0.25">
      <c r="A124" s="11">
        <v>651421</v>
      </c>
      <c r="B124" s="11">
        <v>31157187</v>
      </c>
      <c r="C124" s="11" t="s">
        <v>65</v>
      </c>
      <c r="D124" s="11" t="s">
        <v>77</v>
      </c>
      <c r="E124" s="13">
        <v>44583.625</v>
      </c>
      <c r="F124" s="11" t="s">
        <v>78</v>
      </c>
      <c r="G124" s="11" t="s">
        <v>298</v>
      </c>
      <c r="H124" s="11">
        <v>1.91</v>
      </c>
      <c r="I124" s="11">
        <v>1382</v>
      </c>
      <c r="J124" s="11">
        <v>5.0999999999999996</v>
      </c>
      <c r="K124" s="11">
        <v>1405</v>
      </c>
      <c r="L124" s="11">
        <f t="shared" si="11"/>
        <v>23</v>
      </c>
      <c r="M124" s="11" t="s">
        <v>44</v>
      </c>
      <c r="N124" s="11" t="s">
        <v>70</v>
      </c>
      <c r="O124" s="12">
        <f t="shared" si="20"/>
        <v>8.9179999999999975</v>
      </c>
      <c r="P124" s="11">
        <v>1</v>
      </c>
      <c r="Q124" s="11">
        <f t="shared" si="12"/>
        <v>9.8000000000000007</v>
      </c>
      <c r="R124" s="11">
        <v>1</v>
      </c>
      <c r="S124" s="11">
        <f t="shared" si="21"/>
        <v>0.98</v>
      </c>
      <c r="T124" s="11">
        <f>SUM($S$6:S124)</f>
        <v>16.470000000000013</v>
      </c>
      <c r="U124" s="11">
        <v>0</v>
      </c>
      <c r="V124" s="11">
        <f t="shared" si="13"/>
        <v>-9.0999999999999979</v>
      </c>
      <c r="W124" s="11">
        <v>0</v>
      </c>
      <c r="X124" s="11">
        <f t="shared" si="14"/>
        <v>-10</v>
      </c>
      <c r="Y124" s="11"/>
      <c r="AB124">
        <f>SUM($Q$6:Q124)</f>
        <v>164.70000000000013</v>
      </c>
      <c r="AF124">
        <v>1</v>
      </c>
      <c r="AG124">
        <v>0</v>
      </c>
      <c r="AH124">
        <v>0</v>
      </c>
      <c r="AI124">
        <f t="shared" si="15"/>
        <v>9.0999999999999979</v>
      </c>
      <c r="AJ124" s="11">
        <f t="shared" si="16"/>
        <v>9.0999999999999979</v>
      </c>
      <c r="AK124" s="11">
        <f t="shared" si="17"/>
        <v>9.8000000000000007</v>
      </c>
      <c r="AL124">
        <f t="shared" si="18"/>
        <v>9.8000000000000007</v>
      </c>
      <c r="AM124">
        <f t="shared" si="19"/>
        <v>0</v>
      </c>
      <c r="AO124">
        <f>SUM($AK$6:AK124)</f>
        <v>164.70000000000013</v>
      </c>
      <c r="AP124">
        <f>SUM($AL$6:AL124)</f>
        <v>101.49999999999996</v>
      </c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E124" s="11"/>
      <c r="BF124" s="11"/>
      <c r="BG124" s="11"/>
      <c r="BH124" s="11"/>
      <c r="BI124" s="11"/>
    </row>
    <row r="125" spans="1:61" x14ac:dyDescent="0.25">
      <c r="A125" s="11">
        <v>651172</v>
      </c>
      <c r="B125" s="11">
        <v>31180761</v>
      </c>
      <c r="C125" s="11" t="s">
        <v>65</v>
      </c>
      <c r="D125" s="11" t="s">
        <v>66</v>
      </c>
      <c r="E125" s="13">
        <v>44583.625</v>
      </c>
      <c r="F125" s="11" t="s">
        <v>240</v>
      </c>
      <c r="G125" s="11" t="s">
        <v>215</v>
      </c>
      <c r="H125" s="11">
        <v>2.7</v>
      </c>
      <c r="I125" s="11">
        <v>1416</v>
      </c>
      <c r="J125" s="11">
        <v>2.94</v>
      </c>
      <c r="K125" s="11">
        <v>1520</v>
      </c>
      <c r="L125" s="11">
        <f t="shared" si="11"/>
        <v>104</v>
      </c>
      <c r="M125" s="11" t="s">
        <v>69</v>
      </c>
      <c r="N125" s="11" t="s">
        <v>63</v>
      </c>
      <c r="O125" s="12">
        <f t="shared" si="20"/>
        <v>-10</v>
      </c>
      <c r="P125" s="11">
        <v>0</v>
      </c>
      <c r="Q125" s="11">
        <f t="shared" si="12"/>
        <v>-19.399999999999999</v>
      </c>
      <c r="R125" s="11">
        <v>0</v>
      </c>
      <c r="S125" s="11">
        <f t="shared" si="21"/>
        <v>-1.94</v>
      </c>
      <c r="T125" s="11">
        <f>SUM($S$6:S125)</f>
        <v>14.530000000000014</v>
      </c>
      <c r="U125" s="11">
        <v>1</v>
      </c>
      <c r="V125" s="11">
        <f t="shared" si="13"/>
        <v>9.8000000000000007</v>
      </c>
      <c r="W125" s="11">
        <v>1</v>
      </c>
      <c r="X125" s="11">
        <f t="shared" si="14"/>
        <v>19.399999999999999</v>
      </c>
      <c r="Y125" s="11"/>
      <c r="AB125">
        <f>SUM($Q$6:Q125)</f>
        <v>145.30000000000013</v>
      </c>
      <c r="AF125">
        <v>0</v>
      </c>
      <c r="AG125">
        <v>0</v>
      </c>
      <c r="AH125">
        <v>1</v>
      </c>
      <c r="AI125">
        <f t="shared" si="15"/>
        <v>-10</v>
      </c>
      <c r="AJ125" s="11">
        <f t="shared" si="16"/>
        <v>0</v>
      </c>
      <c r="AK125" s="11">
        <f t="shared" si="17"/>
        <v>-19.399999999999999</v>
      </c>
      <c r="AL125">
        <f t="shared" si="18"/>
        <v>0</v>
      </c>
      <c r="AM125">
        <f t="shared" si="19"/>
        <v>0</v>
      </c>
      <c r="AO125">
        <f>SUM($AK$6:AK125)</f>
        <v>145.30000000000013</v>
      </c>
      <c r="AP125">
        <f>SUM($AL$6:AL125)</f>
        <v>101.49999999999996</v>
      </c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E125" s="11"/>
      <c r="BF125" s="11"/>
      <c r="BG125" s="11"/>
      <c r="BH125" s="11"/>
      <c r="BI125" s="11"/>
    </row>
    <row r="126" spans="1:61" x14ac:dyDescent="0.25">
      <c r="A126" s="11">
        <v>651299</v>
      </c>
      <c r="B126" s="11">
        <v>31176927</v>
      </c>
      <c r="C126" s="11" t="s">
        <v>65</v>
      </c>
      <c r="D126" s="11" t="s">
        <v>82</v>
      </c>
      <c r="E126" s="13">
        <v>44583.625</v>
      </c>
      <c r="F126" s="11" t="s">
        <v>164</v>
      </c>
      <c r="G126" s="11" t="s">
        <v>299</v>
      </c>
      <c r="H126" s="11">
        <v>2.44</v>
      </c>
      <c r="I126" s="11">
        <v>1423</v>
      </c>
      <c r="J126" s="11">
        <v>3.2</v>
      </c>
      <c r="K126" s="11">
        <v>1449</v>
      </c>
      <c r="L126" s="11">
        <f t="shared" si="11"/>
        <v>26</v>
      </c>
      <c r="M126" s="11" t="s">
        <v>43</v>
      </c>
      <c r="N126" s="11" t="s">
        <v>54</v>
      </c>
      <c r="O126" s="12">
        <f t="shared" si="20"/>
        <v>-10</v>
      </c>
      <c r="P126" s="11">
        <v>0</v>
      </c>
      <c r="Q126" s="11">
        <f t="shared" si="12"/>
        <v>-22</v>
      </c>
      <c r="R126" s="11">
        <v>0</v>
      </c>
      <c r="S126" s="11">
        <f t="shared" si="21"/>
        <v>-2.2000000000000002</v>
      </c>
      <c r="T126" s="11">
        <f>SUM($S$6:S126)</f>
        <v>12.330000000000013</v>
      </c>
      <c r="U126" s="11">
        <v>1</v>
      </c>
      <c r="V126" s="11">
        <f t="shared" si="13"/>
        <v>9.8000000000000007</v>
      </c>
      <c r="W126" s="11">
        <v>1</v>
      </c>
      <c r="X126" s="11">
        <f t="shared" si="14"/>
        <v>22</v>
      </c>
      <c r="Y126" s="11"/>
      <c r="AB126">
        <f>SUM($Q$6:Q126)</f>
        <v>123.30000000000013</v>
      </c>
      <c r="AF126">
        <v>0</v>
      </c>
      <c r="AG126">
        <v>0</v>
      </c>
      <c r="AH126">
        <v>1</v>
      </c>
      <c r="AI126">
        <f t="shared" si="15"/>
        <v>-10</v>
      </c>
      <c r="AJ126" s="11">
        <f t="shared" si="16"/>
        <v>0</v>
      </c>
      <c r="AK126" s="11">
        <f t="shared" si="17"/>
        <v>-22</v>
      </c>
      <c r="AL126">
        <f t="shared" si="18"/>
        <v>0</v>
      </c>
      <c r="AM126">
        <f t="shared" si="19"/>
        <v>0</v>
      </c>
      <c r="AO126">
        <f>SUM($AK$6:AK126)</f>
        <v>123.30000000000013</v>
      </c>
      <c r="AP126">
        <f>SUM($AL$6:AL126)</f>
        <v>101.49999999999996</v>
      </c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E126" s="11"/>
      <c r="BF126" s="11"/>
      <c r="BG126" s="11"/>
      <c r="BH126" s="11"/>
      <c r="BI126" s="11"/>
    </row>
    <row r="127" spans="1:61" x14ac:dyDescent="0.25">
      <c r="A127" s="11">
        <v>651202</v>
      </c>
      <c r="B127" s="11">
        <v>31157195</v>
      </c>
      <c r="C127" s="11" t="s">
        <v>65</v>
      </c>
      <c r="D127" s="11" t="s">
        <v>77</v>
      </c>
      <c r="E127" s="13">
        <v>44583.625</v>
      </c>
      <c r="F127" s="11" t="s">
        <v>300</v>
      </c>
      <c r="G127" s="11" t="s">
        <v>230</v>
      </c>
      <c r="H127" s="11">
        <v>2.36</v>
      </c>
      <c r="I127" s="11">
        <v>1481</v>
      </c>
      <c r="J127" s="11">
        <v>3.5</v>
      </c>
      <c r="K127" s="11">
        <v>1514</v>
      </c>
      <c r="L127" s="11">
        <f t="shared" si="11"/>
        <v>33</v>
      </c>
      <c r="M127" s="11" t="s">
        <v>54</v>
      </c>
      <c r="N127" s="11" t="s">
        <v>63</v>
      </c>
      <c r="O127" s="12">
        <f t="shared" si="20"/>
        <v>-10</v>
      </c>
      <c r="P127" s="11">
        <v>0</v>
      </c>
      <c r="Q127" s="11">
        <f t="shared" si="12"/>
        <v>-25</v>
      </c>
      <c r="R127" s="11">
        <v>0</v>
      </c>
      <c r="S127" s="11">
        <f t="shared" si="21"/>
        <v>-2.5</v>
      </c>
      <c r="T127" s="11">
        <f>SUM($S$6:S127)</f>
        <v>9.8300000000000125</v>
      </c>
      <c r="U127" s="11">
        <v>1</v>
      </c>
      <c r="V127" s="11">
        <f t="shared" si="13"/>
        <v>9.8000000000000007</v>
      </c>
      <c r="W127" s="11">
        <v>1</v>
      </c>
      <c r="X127" s="11">
        <f t="shared" si="14"/>
        <v>25</v>
      </c>
      <c r="Y127" s="11"/>
      <c r="AB127">
        <f>SUM($Q$6:Q127)</f>
        <v>98.300000000000125</v>
      </c>
      <c r="AF127">
        <v>0</v>
      </c>
      <c r="AG127">
        <v>0</v>
      </c>
      <c r="AH127">
        <v>1</v>
      </c>
      <c r="AI127">
        <f t="shared" si="15"/>
        <v>-10</v>
      </c>
      <c r="AJ127" s="11">
        <f t="shared" si="16"/>
        <v>-10</v>
      </c>
      <c r="AK127" s="11">
        <f t="shared" si="17"/>
        <v>-25</v>
      </c>
      <c r="AL127">
        <f t="shared" si="18"/>
        <v>0</v>
      </c>
      <c r="AM127">
        <f t="shared" si="19"/>
        <v>-10</v>
      </c>
      <c r="AO127">
        <f>SUM($AK$6:AK127)</f>
        <v>98.300000000000125</v>
      </c>
      <c r="AP127">
        <f>SUM($AL$6:AL127)</f>
        <v>101.49999999999996</v>
      </c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E127" s="11"/>
      <c r="BF127" s="11"/>
      <c r="BG127" s="11"/>
      <c r="BH127" s="11"/>
      <c r="BI127" s="11"/>
    </row>
    <row r="128" spans="1:61" x14ac:dyDescent="0.25">
      <c r="A128" s="11">
        <v>651456</v>
      </c>
      <c r="B128" s="11">
        <v>31171177</v>
      </c>
      <c r="C128" s="11" t="s">
        <v>259</v>
      </c>
      <c r="D128" s="11" t="s">
        <v>260</v>
      </c>
      <c r="E128" s="13">
        <v>44584.129166666666</v>
      </c>
      <c r="F128" s="11" t="s">
        <v>301</v>
      </c>
      <c r="G128" s="11" t="s">
        <v>302</v>
      </c>
      <c r="H128" s="11">
        <v>1.88</v>
      </c>
      <c r="I128" s="11">
        <v>1580</v>
      </c>
      <c r="J128" s="11">
        <v>6.2</v>
      </c>
      <c r="K128" s="11">
        <v>1646</v>
      </c>
      <c r="L128" s="11">
        <f t="shared" si="11"/>
        <v>66</v>
      </c>
      <c r="M128" s="11" t="s">
        <v>54</v>
      </c>
      <c r="N128" s="11" t="s">
        <v>74</v>
      </c>
      <c r="O128" s="12">
        <f t="shared" si="20"/>
        <v>-10</v>
      </c>
      <c r="P128" s="11">
        <v>0</v>
      </c>
      <c r="Q128" s="11">
        <f t="shared" si="12"/>
        <v>9.8000000000000007</v>
      </c>
      <c r="R128" s="11">
        <v>1</v>
      </c>
      <c r="S128" s="11">
        <f t="shared" si="21"/>
        <v>0.98</v>
      </c>
      <c r="T128" s="11">
        <f>SUM($S$6:S128)</f>
        <v>10.810000000000013</v>
      </c>
      <c r="U128" s="11">
        <v>1</v>
      </c>
      <c r="V128" s="11">
        <f t="shared" si="13"/>
        <v>9.8000000000000007</v>
      </c>
      <c r="W128" s="11">
        <v>0</v>
      </c>
      <c r="X128" s="11">
        <f t="shared" si="14"/>
        <v>-10</v>
      </c>
      <c r="Y128" s="11"/>
      <c r="AB128">
        <f>SUM($Q$6:Q128)</f>
        <v>108.10000000000012</v>
      </c>
      <c r="AF128">
        <v>0</v>
      </c>
      <c r="AG128">
        <v>1</v>
      </c>
      <c r="AH128">
        <v>0</v>
      </c>
      <c r="AI128">
        <f t="shared" si="15"/>
        <v>-10</v>
      </c>
      <c r="AJ128" s="11">
        <f t="shared" si="16"/>
        <v>-10</v>
      </c>
      <c r="AK128" s="11">
        <f t="shared" si="17"/>
        <v>9.8000000000000007</v>
      </c>
      <c r="AL128">
        <f t="shared" si="18"/>
        <v>9.8000000000000007</v>
      </c>
      <c r="AM128">
        <f t="shared" si="19"/>
        <v>0</v>
      </c>
      <c r="AO128">
        <f>SUM($AK$6:AK128)</f>
        <v>108.10000000000012</v>
      </c>
      <c r="AP128">
        <f>SUM($AL$6:AL128)</f>
        <v>111.29999999999995</v>
      </c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E128" s="11"/>
      <c r="BF128" s="11"/>
      <c r="BG128" s="11"/>
      <c r="BH128" s="11"/>
      <c r="BI128" s="11"/>
    </row>
    <row r="129" spans="1:61" x14ac:dyDescent="0.25">
      <c r="A129" s="11">
        <v>651644</v>
      </c>
      <c r="B129" s="11">
        <v>31184222</v>
      </c>
      <c r="C129" s="11" t="s">
        <v>39</v>
      </c>
      <c r="D129" s="11" t="s">
        <v>40</v>
      </c>
      <c r="E129" s="13">
        <v>44584.322916666664</v>
      </c>
      <c r="F129" s="11" t="s">
        <v>42</v>
      </c>
      <c r="G129" s="11" t="s">
        <v>154</v>
      </c>
      <c r="H129" s="11">
        <v>2.38</v>
      </c>
      <c r="I129" s="11">
        <v>1490</v>
      </c>
      <c r="J129" s="11">
        <v>3.05</v>
      </c>
      <c r="K129" s="11">
        <v>1506</v>
      </c>
      <c r="L129" s="11">
        <f t="shared" si="11"/>
        <v>16</v>
      </c>
      <c r="M129" s="11" t="s">
        <v>69</v>
      </c>
      <c r="N129" s="11" t="s">
        <v>303</v>
      </c>
      <c r="O129" s="12">
        <f t="shared" si="20"/>
        <v>-10</v>
      </c>
      <c r="P129" s="11">
        <v>0</v>
      </c>
      <c r="Q129" s="11">
        <f t="shared" si="12"/>
        <v>-20.5</v>
      </c>
      <c r="R129" s="11">
        <v>0</v>
      </c>
      <c r="S129" s="11">
        <f t="shared" si="21"/>
        <v>-2.0499999999999998</v>
      </c>
      <c r="T129" s="11">
        <f>SUM($S$6:S129)</f>
        <v>8.7600000000000122</v>
      </c>
      <c r="U129" s="11">
        <v>1</v>
      </c>
      <c r="V129" s="11">
        <f t="shared" si="13"/>
        <v>9.8000000000000007</v>
      </c>
      <c r="W129" s="11">
        <v>1</v>
      </c>
      <c r="X129" s="11">
        <f t="shared" si="14"/>
        <v>20.5</v>
      </c>
      <c r="Y129" s="11"/>
      <c r="AB129">
        <f>SUM($Q$6:Q129)</f>
        <v>87.600000000000122</v>
      </c>
      <c r="AF129">
        <v>0</v>
      </c>
      <c r="AG129">
        <v>0</v>
      </c>
      <c r="AH129">
        <v>1</v>
      </c>
      <c r="AI129">
        <f t="shared" si="15"/>
        <v>-10</v>
      </c>
      <c r="AJ129" s="11">
        <f t="shared" si="16"/>
        <v>0</v>
      </c>
      <c r="AK129" s="11">
        <f t="shared" si="17"/>
        <v>-20.5</v>
      </c>
      <c r="AL129">
        <f t="shared" si="18"/>
        <v>0</v>
      </c>
      <c r="AM129">
        <f t="shared" si="19"/>
        <v>0</v>
      </c>
      <c r="AO129">
        <f>SUM($AK$6:AK129)</f>
        <v>87.600000000000122</v>
      </c>
      <c r="AP129">
        <f>SUM($AL$6:AL129)</f>
        <v>111.29999999999995</v>
      </c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E129" s="11"/>
      <c r="BF129" s="11"/>
      <c r="BG129" s="11"/>
      <c r="BH129" s="11"/>
      <c r="BI129" s="11"/>
    </row>
    <row r="130" spans="1:61" x14ac:dyDescent="0.25">
      <c r="A130" s="11">
        <v>651438</v>
      </c>
      <c r="B130" s="11">
        <v>31190238</v>
      </c>
      <c r="C130" s="11" t="s">
        <v>206</v>
      </c>
      <c r="D130" s="11" t="s">
        <v>207</v>
      </c>
      <c r="E130" s="13">
        <v>44584.4375</v>
      </c>
      <c r="F130" s="11" t="s">
        <v>208</v>
      </c>
      <c r="G130" s="11" t="s">
        <v>304</v>
      </c>
      <c r="H130" s="11">
        <v>2.38</v>
      </c>
      <c r="I130" s="11">
        <v>1442</v>
      </c>
      <c r="J130" s="11">
        <v>3.35</v>
      </c>
      <c r="K130" s="11">
        <v>1519</v>
      </c>
      <c r="L130" s="11">
        <f t="shared" si="11"/>
        <v>77</v>
      </c>
      <c r="M130" s="11" t="s">
        <v>54</v>
      </c>
      <c r="N130" s="11" t="s">
        <v>54</v>
      </c>
      <c r="O130" s="12">
        <f t="shared" si="20"/>
        <v>-10</v>
      </c>
      <c r="P130" s="11">
        <v>0</v>
      </c>
      <c r="Q130" s="11">
        <f t="shared" si="12"/>
        <v>-23.5</v>
      </c>
      <c r="R130" s="11">
        <v>0</v>
      </c>
      <c r="S130" s="11">
        <f t="shared" si="21"/>
        <v>-2.35</v>
      </c>
      <c r="T130" s="11">
        <f>SUM($S$6:S130)</f>
        <v>6.4100000000000126</v>
      </c>
      <c r="U130" s="11">
        <v>1</v>
      </c>
      <c r="V130" s="11">
        <f t="shared" si="13"/>
        <v>9.8000000000000007</v>
      </c>
      <c r="W130" s="11">
        <v>1</v>
      </c>
      <c r="X130" s="11">
        <f t="shared" si="14"/>
        <v>23.5</v>
      </c>
      <c r="Y130" s="11"/>
      <c r="AB130">
        <f>SUM($Q$6:Q130)</f>
        <v>64.100000000000122</v>
      </c>
      <c r="AF130">
        <v>0</v>
      </c>
      <c r="AG130">
        <v>0</v>
      </c>
      <c r="AH130">
        <v>1</v>
      </c>
      <c r="AI130">
        <f t="shared" si="15"/>
        <v>-10</v>
      </c>
      <c r="AJ130" s="11">
        <f t="shared" si="16"/>
        <v>0</v>
      </c>
      <c r="AK130" s="11">
        <f t="shared" si="17"/>
        <v>-23.5</v>
      </c>
      <c r="AL130">
        <f t="shared" si="18"/>
        <v>0</v>
      </c>
      <c r="AM130">
        <f t="shared" si="19"/>
        <v>0</v>
      </c>
      <c r="AO130">
        <f>SUM($AK$6:AK130)</f>
        <v>64.100000000000122</v>
      </c>
      <c r="AP130">
        <f>SUM($AL$6:AL130)</f>
        <v>111.29999999999995</v>
      </c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E130" s="11"/>
      <c r="BF130" s="11"/>
      <c r="BG130" s="11"/>
      <c r="BH130" s="11"/>
      <c r="BI130" s="11"/>
    </row>
    <row r="131" spans="1:61" x14ac:dyDescent="0.25">
      <c r="A131" s="11">
        <v>651538</v>
      </c>
      <c r="B131" s="11">
        <v>31162555</v>
      </c>
      <c r="C131" s="11" t="s">
        <v>50</v>
      </c>
      <c r="D131" s="11" t="s">
        <v>51</v>
      </c>
      <c r="E131" s="13">
        <v>44584.520833333336</v>
      </c>
      <c r="F131" s="11" t="s">
        <v>305</v>
      </c>
      <c r="G131" s="11" t="s">
        <v>306</v>
      </c>
      <c r="H131" s="11">
        <v>2.2999999999999998</v>
      </c>
      <c r="I131" s="11">
        <v>1424</v>
      </c>
      <c r="J131" s="11">
        <v>3.6</v>
      </c>
      <c r="K131" s="11">
        <v>1459</v>
      </c>
      <c r="L131" s="11">
        <f t="shared" si="11"/>
        <v>35</v>
      </c>
      <c r="M131" s="11" t="s">
        <v>43</v>
      </c>
      <c r="N131" s="11" t="s">
        <v>43</v>
      </c>
      <c r="O131" s="12">
        <f t="shared" si="20"/>
        <v>-10</v>
      </c>
      <c r="P131" s="11">
        <v>0</v>
      </c>
      <c r="Q131" s="11">
        <f t="shared" si="12"/>
        <v>9.8000000000000007</v>
      </c>
      <c r="R131" s="11">
        <v>1</v>
      </c>
      <c r="S131" s="11">
        <f t="shared" si="21"/>
        <v>0.98</v>
      </c>
      <c r="T131" s="11">
        <f>SUM($S$6:S131)</f>
        <v>7.390000000000013</v>
      </c>
      <c r="U131" s="11">
        <v>1</v>
      </c>
      <c r="V131" s="11">
        <f t="shared" si="13"/>
        <v>9.8000000000000007</v>
      </c>
      <c r="W131" s="11">
        <v>0</v>
      </c>
      <c r="X131" s="11">
        <f t="shared" si="14"/>
        <v>-10</v>
      </c>
      <c r="Y131" s="11"/>
      <c r="AB131">
        <f>SUM($Q$6:Q131)</f>
        <v>73.900000000000119</v>
      </c>
      <c r="AF131">
        <v>0</v>
      </c>
      <c r="AG131">
        <v>1</v>
      </c>
      <c r="AH131">
        <v>0</v>
      </c>
      <c r="AI131">
        <f t="shared" si="15"/>
        <v>-10</v>
      </c>
      <c r="AJ131" s="11">
        <f t="shared" si="16"/>
        <v>-10</v>
      </c>
      <c r="AK131" s="11">
        <f t="shared" si="17"/>
        <v>9.8000000000000007</v>
      </c>
      <c r="AL131">
        <f t="shared" si="18"/>
        <v>9.8000000000000007</v>
      </c>
      <c r="AM131">
        <f t="shared" si="19"/>
        <v>-10</v>
      </c>
      <c r="AO131">
        <f>SUM($AK$6:AK131)</f>
        <v>73.900000000000119</v>
      </c>
      <c r="AP131">
        <f>SUM($AL$6:AL131)</f>
        <v>121.09999999999995</v>
      </c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E131" s="11"/>
      <c r="BF131" s="11"/>
      <c r="BG131" s="11"/>
      <c r="BH131" s="11"/>
      <c r="BI131" s="11"/>
    </row>
    <row r="132" spans="1:61" x14ac:dyDescent="0.25">
      <c r="A132" s="11">
        <v>651540</v>
      </c>
      <c r="B132" s="11">
        <v>31162560</v>
      </c>
      <c r="C132" s="11" t="s">
        <v>50</v>
      </c>
      <c r="D132" s="11" t="s">
        <v>51</v>
      </c>
      <c r="E132" s="13">
        <v>44584.520833333336</v>
      </c>
      <c r="F132" s="11" t="s">
        <v>307</v>
      </c>
      <c r="G132" s="11" t="s">
        <v>281</v>
      </c>
      <c r="H132" s="11">
        <v>2.66</v>
      </c>
      <c r="I132" s="11">
        <v>1457</v>
      </c>
      <c r="J132" s="11">
        <v>3</v>
      </c>
      <c r="K132" s="11">
        <v>1487</v>
      </c>
      <c r="L132" s="11">
        <f t="shared" si="11"/>
        <v>30</v>
      </c>
      <c r="M132" s="11" t="s">
        <v>69</v>
      </c>
      <c r="N132" s="11" t="s">
        <v>63</v>
      </c>
      <c r="O132" s="12">
        <f t="shared" si="20"/>
        <v>-10</v>
      </c>
      <c r="P132" s="11">
        <v>0</v>
      </c>
      <c r="Q132" s="11">
        <f t="shared" si="12"/>
        <v>-20</v>
      </c>
      <c r="R132" s="11">
        <v>0</v>
      </c>
      <c r="S132" s="11">
        <f t="shared" si="21"/>
        <v>-2</v>
      </c>
      <c r="T132" s="11">
        <f>SUM($S$6:S132)</f>
        <v>5.390000000000013</v>
      </c>
      <c r="U132" s="11">
        <v>1</v>
      </c>
      <c r="V132" s="11">
        <f t="shared" si="13"/>
        <v>9.8000000000000007</v>
      </c>
      <c r="W132" s="11">
        <v>1</v>
      </c>
      <c r="X132" s="11">
        <f t="shared" si="14"/>
        <v>20</v>
      </c>
      <c r="Y132" s="11"/>
      <c r="AB132">
        <f>SUM($Q$6:Q132)</f>
        <v>53.900000000000119</v>
      </c>
      <c r="AF132">
        <v>0</v>
      </c>
      <c r="AG132">
        <v>0</v>
      </c>
      <c r="AH132">
        <v>1</v>
      </c>
      <c r="AI132">
        <f t="shared" si="15"/>
        <v>-10</v>
      </c>
      <c r="AJ132" s="11">
        <f t="shared" si="16"/>
        <v>0</v>
      </c>
      <c r="AK132" s="11">
        <f t="shared" si="17"/>
        <v>-20</v>
      </c>
      <c r="AL132">
        <f t="shared" si="18"/>
        <v>0</v>
      </c>
      <c r="AM132">
        <f t="shared" si="19"/>
        <v>0</v>
      </c>
      <c r="AO132">
        <f>SUM($AK$6:AK132)</f>
        <v>53.900000000000119</v>
      </c>
      <c r="AP132">
        <f>SUM($AL$6:AL132)</f>
        <v>121.09999999999995</v>
      </c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E132" s="11"/>
      <c r="BF132" s="11"/>
      <c r="BG132" s="11"/>
      <c r="BH132" s="11"/>
      <c r="BI132" s="11"/>
    </row>
    <row r="133" spans="1:61" x14ac:dyDescent="0.25">
      <c r="A133" s="11">
        <v>651463</v>
      </c>
      <c r="B133" s="11">
        <v>31168817</v>
      </c>
      <c r="C133" s="11" t="s">
        <v>108</v>
      </c>
      <c r="D133" s="11" t="s">
        <v>109</v>
      </c>
      <c r="E133" s="13">
        <v>44584.583333333336</v>
      </c>
      <c r="F133" s="11" t="s">
        <v>110</v>
      </c>
      <c r="G133" s="11" t="s">
        <v>129</v>
      </c>
      <c r="H133" s="11">
        <v>2.14</v>
      </c>
      <c r="I133" s="11">
        <v>1577</v>
      </c>
      <c r="J133" s="11">
        <v>3.8</v>
      </c>
      <c r="K133" s="11">
        <v>1613</v>
      </c>
      <c r="L133" s="11">
        <f t="shared" si="11"/>
        <v>36</v>
      </c>
      <c r="M133" s="11" t="s">
        <v>44</v>
      </c>
      <c r="N133" s="11" t="s">
        <v>69</v>
      </c>
      <c r="O133" s="12">
        <f t="shared" si="20"/>
        <v>-10</v>
      </c>
      <c r="P133" s="11">
        <v>0</v>
      </c>
      <c r="Q133" s="11">
        <f t="shared" si="12"/>
        <v>9.8000000000000007</v>
      </c>
      <c r="R133" s="11">
        <v>1</v>
      </c>
      <c r="S133" s="11">
        <f t="shared" si="21"/>
        <v>0.98</v>
      </c>
      <c r="T133" s="11">
        <f>SUM($S$6:S133)</f>
        <v>6.3700000000000134</v>
      </c>
      <c r="U133" s="11">
        <v>1</v>
      </c>
      <c r="V133" s="11">
        <f t="shared" si="13"/>
        <v>9.8000000000000007</v>
      </c>
      <c r="W133" s="11">
        <v>0</v>
      </c>
      <c r="X133" s="11">
        <f t="shared" si="14"/>
        <v>-10</v>
      </c>
      <c r="Y133" s="11"/>
      <c r="AB133">
        <f>SUM($Q$6:Q133)</f>
        <v>63.700000000000117</v>
      </c>
      <c r="AF133">
        <v>0</v>
      </c>
      <c r="AG133">
        <v>1</v>
      </c>
      <c r="AH133">
        <v>0</v>
      </c>
      <c r="AI133">
        <f t="shared" si="15"/>
        <v>-10</v>
      </c>
      <c r="AJ133" s="11">
        <f t="shared" si="16"/>
        <v>-10</v>
      </c>
      <c r="AK133" s="11">
        <f t="shared" si="17"/>
        <v>9.8000000000000007</v>
      </c>
      <c r="AL133">
        <f t="shared" si="18"/>
        <v>9.8000000000000007</v>
      </c>
      <c r="AM133">
        <f t="shared" si="19"/>
        <v>-10</v>
      </c>
      <c r="AO133">
        <f>SUM($AK$6:AK133)</f>
        <v>63.700000000000117</v>
      </c>
      <c r="AP133">
        <f>SUM($AL$6:AL133)</f>
        <v>130.89999999999995</v>
      </c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E133" s="11"/>
      <c r="BF133" s="11"/>
      <c r="BG133" s="11"/>
      <c r="BH133" s="11"/>
      <c r="BI133" s="11"/>
    </row>
    <row r="134" spans="1:61" x14ac:dyDescent="0.25">
      <c r="A134" s="11">
        <v>651481</v>
      </c>
      <c r="B134" s="11">
        <v>31169363</v>
      </c>
      <c r="C134" s="11" t="s">
        <v>104</v>
      </c>
      <c r="D134" s="11" t="s">
        <v>131</v>
      </c>
      <c r="E134" s="13">
        <v>44584.833333333336</v>
      </c>
      <c r="F134" s="11" t="s">
        <v>132</v>
      </c>
      <c r="G134" s="11" t="s">
        <v>134</v>
      </c>
      <c r="H134" s="11">
        <v>2.68</v>
      </c>
      <c r="I134" s="11">
        <v>1371</v>
      </c>
      <c r="J134" s="11">
        <v>3</v>
      </c>
      <c r="K134" s="11">
        <v>1446</v>
      </c>
      <c r="L134" s="11">
        <f t="shared" ref="L134:L197" si="22">K134-I134</f>
        <v>75</v>
      </c>
      <c r="M134" s="11" t="s">
        <v>43</v>
      </c>
      <c r="N134" s="11" t="s">
        <v>43</v>
      </c>
      <c r="O134" s="12">
        <f t="shared" si="20"/>
        <v>-10</v>
      </c>
      <c r="P134" s="11">
        <v>0</v>
      </c>
      <c r="Q134" s="11">
        <f t="shared" ref="Q134:Q197" si="23">IF(R134&gt;0,9.8,-(J134*10-10))</f>
        <v>9.8000000000000007</v>
      </c>
      <c r="R134" s="11">
        <v>1</v>
      </c>
      <c r="S134" s="11">
        <f t="shared" si="21"/>
        <v>0.98</v>
      </c>
      <c r="T134" s="11">
        <f>SUM($S$6:S134)</f>
        <v>7.3500000000000139</v>
      </c>
      <c r="U134" s="11">
        <v>1</v>
      </c>
      <c r="V134" s="11">
        <f t="shared" ref="V134:V197" si="24">IF(U134&gt;0,9.8,-(H134*10-10))</f>
        <v>9.8000000000000007</v>
      </c>
      <c r="W134" s="11">
        <v>0</v>
      </c>
      <c r="X134" s="11">
        <f t="shared" ref="X134:X197" si="25">IF(W134&lt;1,-10,J134*10-10)</f>
        <v>-10</v>
      </c>
      <c r="Y134" s="11"/>
      <c r="AB134">
        <f>SUM($Q$6:Q134)</f>
        <v>73.500000000000114</v>
      </c>
      <c r="AF134">
        <v>0</v>
      </c>
      <c r="AG134">
        <v>1</v>
      </c>
      <c r="AH134">
        <v>0</v>
      </c>
      <c r="AI134">
        <f t="shared" ref="AI134:AI197" si="26">IF(U134&lt;1,H134*10-10,-10)</f>
        <v>-10</v>
      </c>
      <c r="AJ134" s="11">
        <f t="shared" ref="AJ134:AJ197" si="27">IF(H134&lt;2.38,AI134,0)</f>
        <v>0</v>
      </c>
      <c r="AK134" s="11">
        <f t="shared" ref="AK134:AK197" si="28">IF(W134=0,9.8,-(J134*10-10))</f>
        <v>9.8000000000000007</v>
      </c>
      <c r="AL134">
        <f t="shared" ref="AL134:AL197" si="29">IF(J134&gt;3.53,AK134,0)</f>
        <v>0</v>
      </c>
      <c r="AM134">
        <f t="shared" ref="AM134:AM197" si="30">IF(AND(H134&lt;2.38,H134&gt;1.99),AI134,0)</f>
        <v>0</v>
      </c>
      <c r="AO134">
        <f>SUM($AK$6:AK134)</f>
        <v>73.500000000000114</v>
      </c>
      <c r="AP134">
        <f>SUM($AL$6:AL134)</f>
        <v>130.89999999999995</v>
      </c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E134" s="11"/>
      <c r="BF134" s="11"/>
      <c r="BG134" s="11"/>
      <c r="BH134" s="11"/>
      <c r="BI134" s="11"/>
    </row>
    <row r="135" spans="1:61" x14ac:dyDescent="0.25">
      <c r="A135" s="11">
        <v>651688</v>
      </c>
      <c r="B135" s="11">
        <v>31169373</v>
      </c>
      <c r="C135" s="11" t="s">
        <v>104</v>
      </c>
      <c r="D135" s="11" t="s">
        <v>131</v>
      </c>
      <c r="E135" s="13">
        <v>44585.833333333336</v>
      </c>
      <c r="F135" s="11" t="s">
        <v>135</v>
      </c>
      <c r="G135" s="11" t="s">
        <v>133</v>
      </c>
      <c r="H135" s="11">
        <v>2.68</v>
      </c>
      <c r="I135" s="11">
        <v>1433</v>
      </c>
      <c r="J135" s="11">
        <v>3.05</v>
      </c>
      <c r="K135" s="11">
        <v>1476</v>
      </c>
      <c r="L135" s="11">
        <f t="shared" si="22"/>
        <v>43</v>
      </c>
      <c r="M135" s="11" t="s">
        <v>43</v>
      </c>
      <c r="N135" s="11" t="s">
        <v>63</v>
      </c>
      <c r="O135" s="12">
        <f t="shared" ref="O135:O198" si="31">IF(P135&lt;1,-10,((H135*10-10)*0.98))</f>
        <v>-10</v>
      </c>
      <c r="P135" s="11">
        <v>0</v>
      </c>
      <c r="Q135" s="11">
        <f t="shared" si="23"/>
        <v>-20.5</v>
      </c>
      <c r="R135" s="11">
        <v>0</v>
      </c>
      <c r="S135" s="11">
        <f t="shared" ref="S135:S198" si="32">IF(R135&gt;0.5,0.98,-(J135*10-10)/10)</f>
        <v>-2.0499999999999998</v>
      </c>
      <c r="T135" s="11">
        <f>SUM($S$6:S135)</f>
        <v>5.300000000000014</v>
      </c>
      <c r="U135" s="11">
        <v>1</v>
      </c>
      <c r="V135" s="11">
        <f t="shared" si="24"/>
        <v>9.8000000000000007</v>
      </c>
      <c r="W135" s="11">
        <v>1</v>
      </c>
      <c r="X135" s="11">
        <f t="shared" si="25"/>
        <v>20.5</v>
      </c>
      <c r="Y135" s="11"/>
      <c r="AB135">
        <f>SUM($Q$6:Q135)</f>
        <v>53.000000000000114</v>
      </c>
      <c r="AF135">
        <v>0</v>
      </c>
      <c r="AG135">
        <v>0</v>
      </c>
      <c r="AH135">
        <v>1</v>
      </c>
      <c r="AI135">
        <f t="shared" si="26"/>
        <v>-10</v>
      </c>
      <c r="AJ135" s="11">
        <f t="shared" si="27"/>
        <v>0</v>
      </c>
      <c r="AK135" s="11">
        <f t="shared" si="28"/>
        <v>-20.5</v>
      </c>
      <c r="AL135">
        <f t="shared" si="29"/>
        <v>0</v>
      </c>
      <c r="AM135">
        <f t="shared" si="30"/>
        <v>0</v>
      </c>
      <c r="AO135">
        <f>SUM($AK$6:AK135)</f>
        <v>53.000000000000114</v>
      </c>
      <c r="AP135">
        <f>SUM($AL$6:AL135)</f>
        <v>130.89999999999995</v>
      </c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E135" s="11"/>
      <c r="BF135" s="11"/>
      <c r="BG135" s="11"/>
      <c r="BH135" s="11"/>
      <c r="BI135" s="11"/>
    </row>
    <row r="136" spans="1:61" x14ac:dyDescent="0.25">
      <c r="A136" s="11">
        <v>651995</v>
      </c>
      <c r="B136" s="11">
        <v>31184215</v>
      </c>
      <c r="C136" s="11" t="s">
        <v>39</v>
      </c>
      <c r="D136" s="11" t="s">
        <v>40</v>
      </c>
      <c r="E136" s="13">
        <v>44586.364583333336</v>
      </c>
      <c r="F136" s="11" t="s">
        <v>235</v>
      </c>
      <c r="G136" s="11" t="s">
        <v>308</v>
      </c>
      <c r="H136" s="11">
        <v>2.56</v>
      </c>
      <c r="I136" s="11">
        <v>1456</v>
      </c>
      <c r="J136" s="11">
        <v>3</v>
      </c>
      <c r="K136" s="11">
        <v>1615</v>
      </c>
      <c r="L136" s="11">
        <f t="shared" si="22"/>
        <v>159</v>
      </c>
      <c r="M136" s="11" t="s">
        <v>69</v>
      </c>
      <c r="N136" s="11" t="s">
        <v>74</v>
      </c>
      <c r="O136" s="12">
        <f t="shared" si="31"/>
        <v>-10</v>
      </c>
      <c r="P136" s="11">
        <v>0</v>
      </c>
      <c r="Q136" s="11">
        <f t="shared" si="23"/>
        <v>9.8000000000000007</v>
      </c>
      <c r="R136" s="11">
        <v>1</v>
      </c>
      <c r="S136" s="11">
        <f t="shared" si="32"/>
        <v>0.98</v>
      </c>
      <c r="T136" s="11">
        <f>SUM($S$6:S136)</f>
        <v>6.2800000000000136</v>
      </c>
      <c r="U136" s="11">
        <v>1</v>
      </c>
      <c r="V136" s="11">
        <f t="shared" si="24"/>
        <v>9.8000000000000007</v>
      </c>
      <c r="W136" s="11">
        <v>0</v>
      </c>
      <c r="X136" s="11">
        <f t="shared" si="25"/>
        <v>-10</v>
      </c>
      <c r="Y136" s="11"/>
      <c r="AB136">
        <f>SUM($Q$6:Q136)</f>
        <v>62.800000000000111</v>
      </c>
      <c r="AF136">
        <v>0</v>
      </c>
      <c r="AG136">
        <v>1</v>
      </c>
      <c r="AH136">
        <v>0</v>
      </c>
      <c r="AI136">
        <f t="shared" si="26"/>
        <v>-10</v>
      </c>
      <c r="AJ136" s="11">
        <f t="shared" si="27"/>
        <v>0</v>
      </c>
      <c r="AK136" s="11">
        <f t="shared" si="28"/>
        <v>9.8000000000000007</v>
      </c>
      <c r="AL136">
        <f t="shared" si="29"/>
        <v>0</v>
      </c>
      <c r="AM136">
        <f t="shared" si="30"/>
        <v>0</v>
      </c>
      <c r="AO136">
        <f>SUM($AK$6:AK136)</f>
        <v>62.800000000000111</v>
      </c>
      <c r="AP136">
        <f>SUM($AL$6:AL136)</f>
        <v>130.89999999999995</v>
      </c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E136" s="11"/>
      <c r="BF136" s="11"/>
      <c r="BG136" s="11"/>
      <c r="BH136" s="11"/>
      <c r="BI136" s="11"/>
    </row>
    <row r="137" spans="1:61" x14ac:dyDescent="0.25">
      <c r="A137" s="11">
        <v>652053</v>
      </c>
      <c r="B137" s="11">
        <v>31185559</v>
      </c>
      <c r="C137" s="11" t="s">
        <v>65</v>
      </c>
      <c r="D137" s="11" t="s">
        <v>71</v>
      </c>
      <c r="E137" s="13">
        <v>44586.822916666664</v>
      </c>
      <c r="F137" s="11" t="s">
        <v>309</v>
      </c>
      <c r="G137" s="11" t="s">
        <v>81</v>
      </c>
      <c r="H137" s="11">
        <v>2.62</v>
      </c>
      <c r="I137" s="11">
        <v>1366</v>
      </c>
      <c r="J137" s="11">
        <v>3</v>
      </c>
      <c r="K137" s="11">
        <v>1436</v>
      </c>
      <c r="L137" s="11">
        <f t="shared" si="22"/>
        <v>70</v>
      </c>
      <c r="M137" s="11" t="s">
        <v>43</v>
      </c>
      <c r="N137" s="11" t="s">
        <v>123</v>
      </c>
      <c r="O137" s="12">
        <f t="shared" si="31"/>
        <v>-10</v>
      </c>
      <c r="P137" s="11">
        <v>0</v>
      </c>
      <c r="Q137" s="11">
        <f t="shared" si="23"/>
        <v>-20</v>
      </c>
      <c r="R137" s="11">
        <v>0</v>
      </c>
      <c r="S137" s="11">
        <f t="shared" si="32"/>
        <v>-2</v>
      </c>
      <c r="T137" s="11">
        <f>SUM($S$6:S137)</f>
        <v>4.2800000000000136</v>
      </c>
      <c r="U137" s="11">
        <v>1</v>
      </c>
      <c r="V137" s="11">
        <f t="shared" si="24"/>
        <v>9.8000000000000007</v>
      </c>
      <c r="W137" s="11">
        <v>1</v>
      </c>
      <c r="X137" s="11">
        <f t="shared" si="25"/>
        <v>20</v>
      </c>
      <c r="Y137" s="11"/>
      <c r="AB137">
        <f>SUM($Q$6:Q137)</f>
        <v>42.800000000000111</v>
      </c>
      <c r="AF137">
        <v>0</v>
      </c>
      <c r="AG137">
        <v>0</v>
      </c>
      <c r="AH137">
        <v>1</v>
      </c>
      <c r="AI137">
        <f t="shared" si="26"/>
        <v>-10</v>
      </c>
      <c r="AJ137" s="11">
        <f t="shared" si="27"/>
        <v>0</v>
      </c>
      <c r="AK137" s="11">
        <f t="shared" si="28"/>
        <v>-20</v>
      </c>
      <c r="AL137">
        <f t="shared" si="29"/>
        <v>0</v>
      </c>
      <c r="AM137">
        <f t="shared" si="30"/>
        <v>0</v>
      </c>
      <c r="AO137">
        <f>SUM($AK$6:AK137)</f>
        <v>42.800000000000111</v>
      </c>
      <c r="AP137">
        <f>SUM($AL$6:AL137)</f>
        <v>130.89999999999995</v>
      </c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E137" s="11"/>
      <c r="BF137" s="11"/>
      <c r="BG137" s="11"/>
      <c r="BH137" s="11"/>
      <c r="BI137" s="11"/>
    </row>
    <row r="138" spans="1:61" x14ac:dyDescent="0.25">
      <c r="A138" s="11">
        <v>652054</v>
      </c>
      <c r="B138" s="11">
        <v>31185567</v>
      </c>
      <c r="C138" s="11" t="s">
        <v>65</v>
      </c>
      <c r="D138" s="11" t="s">
        <v>71</v>
      </c>
      <c r="E138" s="13">
        <v>44586.822916666664</v>
      </c>
      <c r="F138" s="11" t="s">
        <v>310</v>
      </c>
      <c r="G138" s="11" t="s">
        <v>224</v>
      </c>
      <c r="H138" s="11">
        <v>2.48</v>
      </c>
      <c r="I138" s="11">
        <v>1431</v>
      </c>
      <c r="J138" s="11">
        <v>3.25</v>
      </c>
      <c r="K138" s="11">
        <v>1444</v>
      </c>
      <c r="L138" s="11">
        <f t="shared" si="22"/>
        <v>13</v>
      </c>
      <c r="M138" s="11" t="s">
        <v>43</v>
      </c>
      <c r="N138" s="11" t="s">
        <v>54</v>
      </c>
      <c r="O138" s="12">
        <f t="shared" si="31"/>
        <v>-10</v>
      </c>
      <c r="P138" s="11">
        <v>0</v>
      </c>
      <c r="Q138" s="11">
        <f t="shared" si="23"/>
        <v>-22.5</v>
      </c>
      <c r="R138" s="11">
        <v>0</v>
      </c>
      <c r="S138" s="11">
        <f t="shared" si="32"/>
        <v>-2.25</v>
      </c>
      <c r="T138" s="11">
        <f>SUM($S$6:S138)</f>
        <v>2.0300000000000136</v>
      </c>
      <c r="U138" s="11">
        <v>1</v>
      </c>
      <c r="V138" s="11">
        <f t="shared" si="24"/>
        <v>9.8000000000000007</v>
      </c>
      <c r="W138" s="11">
        <v>1</v>
      </c>
      <c r="X138" s="11">
        <f t="shared" si="25"/>
        <v>22.5</v>
      </c>
      <c r="Y138" s="11"/>
      <c r="AB138">
        <f>SUM($Q$6:Q138)</f>
        <v>20.300000000000111</v>
      </c>
      <c r="AF138">
        <v>0</v>
      </c>
      <c r="AG138">
        <v>0</v>
      </c>
      <c r="AH138">
        <v>1</v>
      </c>
      <c r="AI138">
        <f t="shared" si="26"/>
        <v>-10</v>
      </c>
      <c r="AJ138" s="11">
        <f t="shared" si="27"/>
        <v>0</v>
      </c>
      <c r="AK138" s="11">
        <f t="shared" si="28"/>
        <v>-22.5</v>
      </c>
      <c r="AL138">
        <f t="shared" si="29"/>
        <v>0</v>
      </c>
      <c r="AM138">
        <f t="shared" si="30"/>
        <v>0</v>
      </c>
      <c r="AO138">
        <f>SUM($AK$6:AK138)</f>
        <v>20.300000000000111</v>
      </c>
      <c r="AP138">
        <f>SUM($AL$6:AL138)</f>
        <v>130.89999999999995</v>
      </c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E138" s="11"/>
      <c r="BF138" s="11"/>
      <c r="BG138" s="11"/>
      <c r="BH138" s="11"/>
      <c r="BI138" s="11"/>
    </row>
    <row r="139" spans="1:61" x14ac:dyDescent="0.25">
      <c r="A139" s="11">
        <v>652011</v>
      </c>
      <c r="B139" s="11">
        <v>31192372</v>
      </c>
      <c r="C139" s="11" t="s">
        <v>65</v>
      </c>
      <c r="D139" s="11" t="s">
        <v>66</v>
      </c>
      <c r="E139" s="13">
        <v>44586.822916666664</v>
      </c>
      <c r="F139" s="11" t="s">
        <v>215</v>
      </c>
      <c r="G139" s="11" t="s">
        <v>311</v>
      </c>
      <c r="H139" s="11">
        <v>2.42</v>
      </c>
      <c r="I139" s="11">
        <v>1526</v>
      </c>
      <c r="J139" s="11">
        <v>3.05</v>
      </c>
      <c r="K139" s="11">
        <v>1539</v>
      </c>
      <c r="L139" s="11">
        <f t="shared" si="22"/>
        <v>13</v>
      </c>
      <c r="M139" s="11" t="s">
        <v>43</v>
      </c>
      <c r="N139" s="11" t="s">
        <v>123</v>
      </c>
      <c r="O139" s="12">
        <f t="shared" si="31"/>
        <v>-10</v>
      </c>
      <c r="P139" s="11">
        <v>0</v>
      </c>
      <c r="Q139" s="11">
        <f t="shared" si="23"/>
        <v>-20.5</v>
      </c>
      <c r="R139" s="11">
        <v>0</v>
      </c>
      <c r="S139" s="11">
        <f t="shared" si="32"/>
        <v>-2.0499999999999998</v>
      </c>
      <c r="T139" s="11">
        <f>SUM($S$6:S139)</f>
        <v>-1.9999999999986251E-2</v>
      </c>
      <c r="U139" s="11">
        <v>1</v>
      </c>
      <c r="V139" s="11">
        <f t="shared" si="24"/>
        <v>9.8000000000000007</v>
      </c>
      <c r="W139" s="11">
        <v>1</v>
      </c>
      <c r="X139" s="11">
        <f t="shared" si="25"/>
        <v>20.5</v>
      </c>
      <c r="Y139" s="11"/>
      <c r="AB139">
        <f>SUM($Q$6:Q139)</f>
        <v>-0.19999999999988916</v>
      </c>
      <c r="AF139">
        <v>0</v>
      </c>
      <c r="AG139">
        <v>0</v>
      </c>
      <c r="AH139">
        <v>1</v>
      </c>
      <c r="AI139">
        <f t="shared" si="26"/>
        <v>-10</v>
      </c>
      <c r="AJ139" s="11">
        <f t="shared" si="27"/>
        <v>0</v>
      </c>
      <c r="AK139" s="11">
        <f t="shared" si="28"/>
        <v>-20.5</v>
      </c>
      <c r="AL139">
        <f t="shared" si="29"/>
        <v>0</v>
      </c>
      <c r="AM139">
        <f t="shared" si="30"/>
        <v>0</v>
      </c>
      <c r="AO139">
        <f>SUM($AK$6:AK139)</f>
        <v>-0.19999999999988916</v>
      </c>
      <c r="AP139">
        <f>SUM($AL$6:AL139)</f>
        <v>130.89999999999995</v>
      </c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E139" s="11"/>
      <c r="BF139" s="11"/>
      <c r="BG139" s="11"/>
      <c r="BH139" s="11"/>
      <c r="BI139" s="11"/>
    </row>
    <row r="140" spans="1:61" x14ac:dyDescent="0.25">
      <c r="A140" s="11">
        <v>652175</v>
      </c>
      <c r="B140" s="11">
        <v>31180056</v>
      </c>
      <c r="C140" s="11" t="s">
        <v>192</v>
      </c>
      <c r="D140" s="11" t="s">
        <v>193</v>
      </c>
      <c r="E140" s="13">
        <v>44587.739583333336</v>
      </c>
      <c r="F140" s="11" t="s">
        <v>312</v>
      </c>
      <c r="G140" s="11" t="s">
        <v>198</v>
      </c>
      <c r="H140" s="11">
        <v>2.68</v>
      </c>
      <c r="I140" s="11">
        <v>1479</v>
      </c>
      <c r="J140" s="11">
        <v>2.74</v>
      </c>
      <c r="K140" s="11">
        <v>1497</v>
      </c>
      <c r="L140" s="11">
        <f t="shared" si="22"/>
        <v>18</v>
      </c>
      <c r="M140" s="11" t="s">
        <v>69</v>
      </c>
      <c r="N140" s="11" t="s">
        <v>69</v>
      </c>
      <c r="O140" s="12">
        <f t="shared" si="31"/>
        <v>-10</v>
      </c>
      <c r="P140" s="11">
        <v>0</v>
      </c>
      <c r="Q140" s="11">
        <f t="shared" si="23"/>
        <v>9.8000000000000007</v>
      </c>
      <c r="R140" s="11">
        <v>1</v>
      </c>
      <c r="S140" s="11">
        <f t="shared" si="32"/>
        <v>0.98</v>
      </c>
      <c r="T140" s="11">
        <f>SUM($S$6:S140)</f>
        <v>0.96000000000001373</v>
      </c>
      <c r="U140" s="11">
        <v>1</v>
      </c>
      <c r="V140" s="11">
        <f t="shared" si="24"/>
        <v>9.8000000000000007</v>
      </c>
      <c r="W140" s="11">
        <v>0</v>
      </c>
      <c r="X140" s="11">
        <f t="shared" si="25"/>
        <v>-10</v>
      </c>
      <c r="Y140" s="11"/>
      <c r="AB140">
        <f>SUM($Q$6:Q140)</f>
        <v>9.6000000000001116</v>
      </c>
      <c r="AF140">
        <v>0</v>
      </c>
      <c r="AG140">
        <v>1</v>
      </c>
      <c r="AH140">
        <v>0</v>
      </c>
      <c r="AI140">
        <f t="shared" si="26"/>
        <v>-10</v>
      </c>
      <c r="AJ140" s="11">
        <f t="shared" si="27"/>
        <v>0</v>
      </c>
      <c r="AK140" s="11">
        <f t="shared" si="28"/>
        <v>9.8000000000000007</v>
      </c>
      <c r="AL140">
        <f t="shared" si="29"/>
        <v>0</v>
      </c>
      <c r="AM140">
        <f t="shared" si="30"/>
        <v>0</v>
      </c>
      <c r="AO140">
        <f>SUM($AK$6:AK140)</f>
        <v>9.6000000000001116</v>
      </c>
      <c r="AP140">
        <f>SUM($AL$6:AL140)</f>
        <v>130.89999999999995</v>
      </c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E140" s="11"/>
      <c r="BF140" s="11"/>
      <c r="BG140" s="11"/>
      <c r="BH140" s="11"/>
      <c r="BI140" s="11"/>
    </row>
    <row r="141" spans="1:61" x14ac:dyDescent="0.25">
      <c r="A141" s="11">
        <v>652293</v>
      </c>
      <c r="B141" s="11">
        <v>31175323</v>
      </c>
      <c r="C141" s="11" t="s">
        <v>92</v>
      </c>
      <c r="D141" s="11" t="s">
        <v>97</v>
      </c>
      <c r="E141" s="13">
        <v>44589.75</v>
      </c>
      <c r="F141" s="11" t="s">
        <v>313</v>
      </c>
      <c r="G141" s="11" t="s">
        <v>314</v>
      </c>
      <c r="H141" s="11">
        <v>2.34</v>
      </c>
      <c r="I141" s="11">
        <v>1509</v>
      </c>
      <c r="J141" s="11">
        <v>3.55</v>
      </c>
      <c r="K141" s="11">
        <v>1529</v>
      </c>
      <c r="L141" s="11">
        <f t="shared" si="22"/>
        <v>20</v>
      </c>
      <c r="M141" s="11" t="s">
        <v>43</v>
      </c>
      <c r="N141" s="11" t="s">
        <v>43</v>
      </c>
      <c r="O141" s="12">
        <f t="shared" si="31"/>
        <v>-10</v>
      </c>
      <c r="P141" s="11">
        <v>0</v>
      </c>
      <c r="Q141" s="11">
        <f t="shared" si="23"/>
        <v>9.8000000000000007</v>
      </c>
      <c r="R141" s="11">
        <v>1</v>
      </c>
      <c r="S141" s="11">
        <f t="shared" si="32"/>
        <v>0.98</v>
      </c>
      <c r="T141" s="11">
        <f>SUM($S$6:S141)</f>
        <v>1.9400000000000137</v>
      </c>
      <c r="U141" s="11">
        <v>1</v>
      </c>
      <c r="V141" s="11">
        <f t="shared" si="24"/>
        <v>9.8000000000000007</v>
      </c>
      <c r="W141" s="11">
        <v>0</v>
      </c>
      <c r="X141" s="11">
        <f t="shared" si="25"/>
        <v>-10</v>
      </c>
      <c r="Y141" s="11"/>
      <c r="AB141">
        <f>SUM($Q$6:Q141)</f>
        <v>19.400000000000112</v>
      </c>
      <c r="AF141">
        <v>0</v>
      </c>
      <c r="AG141">
        <v>1</v>
      </c>
      <c r="AH141">
        <v>0</v>
      </c>
      <c r="AI141">
        <f t="shared" si="26"/>
        <v>-10</v>
      </c>
      <c r="AJ141" s="11">
        <f t="shared" si="27"/>
        <v>-10</v>
      </c>
      <c r="AK141" s="11">
        <f t="shared" si="28"/>
        <v>9.8000000000000007</v>
      </c>
      <c r="AL141">
        <f t="shared" si="29"/>
        <v>9.8000000000000007</v>
      </c>
      <c r="AM141">
        <f t="shared" si="30"/>
        <v>-10</v>
      </c>
      <c r="AO141">
        <f>SUM($AK$6:AK141)</f>
        <v>19.400000000000112</v>
      </c>
      <c r="AP141">
        <f>SUM($AL$6:AL141)</f>
        <v>140.69999999999996</v>
      </c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E141" s="11"/>
      <c r="BF141" s="11"/>
      <c r="BG141" s="11"/>
      <c r="BH141" s="11"/>
      <c r="BI141" s="11"/>
    </row>
    <row r="142" spans="1:61" x14ac:dyDescent="0.25">
      <c r="A142" s="11">
        <v>652646</v>
      </c>
      <c r="B142" s="11">
        <v>31186259</v>
      </c>
      <c r="C142" s="11" t="s">
        <v>65</v>
      </c>
      <c r="D142" s="11" t="s">
        <v>82</v>
      </c>
      <c r="E142" s="13">
        <v>44590.625</v>
      </c>
      <c r="F142" s="11" t="s">
        <v>268</v>
      </c>
      <c r="G142" s="11" t="s">
        <v>216</v>
      </c>
      <c r="H142" s="11">
        <v>2.2200000000000002</v>
      </c>
      <c r="I142" s="11">
        <v>1455</v>
      </c>
      <c r="J142" s="11">
        <v>3.8</v>
      </c>
      <c r="K142" s="11">
        <v>1480</v>
      </c>
      <c r="L142" s="11">
        <f t="shared" si="22"/>
        <v>25</v>
      </c>
      <c r="M142" s="11" t="s">
        <v>44</v>
      </c>
      <c r="N142" s="11" t="s">
        <v>44</v>
      </c>
      <c r="O142" s="12">
        <f t="shared" si="31"/>
        <v>11.956000000000003</v>
      </c>
      <c r="P142" s="11">
        <v>1</v>
      </c>
      <c r="Q142" s="11">
        <f t="shared" si="23"/>
        <v>9.8000000000000007</v>
      </c>
      <c r="R142" s="11">
        <v>1</v>
      </c>
      <c r="S142" s="11">
        <f t="shared" si="32"/>
        <v>0.98</v>
      </c>
      <c r="T142" s="11">
        <f>SUM($S$6:S142)</f>
        <v>2.9200000000000137</v>
      </c>
      <c r="U142" s="11">
        <v>0</v>
      </c>
      <c r="V142" s="11">
        <f t="shared" si="24"/>
        <v>-12.200000000000003</v>
      </c>
      <c r="W142" s="11">
        <v>0</v>
      </c>
      <c r="X142" s="11">
        <f t="shared" si="25"/>
        <v>-10</v>
      </c>
      <c r="Y142" s="11"/>
      <c r="AB142">
        <f>SUM($Q$6:Q142)</f>
        <v>29.200000000000113</v>
      </c>
      <c r="AF142">
        <v>1</v>
      </c>
      <c r="AG142">
        <v>0</v>
      </c>
      <c r="AH142">
        <v>0</v>
      </c>
      <c r="AI142">
        <f t="shared" si="26"/>
        <v>12.200000000000003</v>
      </c>
      <c r="AJ142" s="11">
        <f t="shared" si="27"/>
        <v>12.200000000000003</v>
      </c>
      <c r="AK142" s="11">
        <f t="shared" si="28"/>
        <v>9.8000000000000007</v>
      </c>
      <c r="AL142">
        <f t="shared" si="29"/>
        <v>9.8000000000000007</v>
      </c>
      <c r="AM142">
        <f t="shared" si="30"/>
        <v>12.200000000000003</v>
      </c>
      <c r="AO142">
        <f>SUM($AK$6:AK142)</f>
        <v>29.200000000000113</v>
      </c>
      <c r="AP142">
        <f>SUM($AL$6:AL142)</f>
        <v>150.49999999999997</v>
      </c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E142" s="11"/>
      <c r="BF142" s="11"/>
      <c r="BG142" s="11"/>
      <c r="BH142" s="11"/>
      <c r="BI142" s="11"/>
    </row>
    <row r="143" spans="1:61" x14ac:dyDescent="0.25">
      <c r="A143" s="11">
        <v>652643</v>
      </c>
      <c r="B143" s="11">
        <v>31186240</v>
      </c>
      <c r="C143" s="11" t="s">
        <v>65</v>
      </c>
      <c r="D143" s="11" t="s">
        <v>82</v>
      </c>
      <c r="E143" s="13">
        <v>44590.625</v>
      </c>
      <c r="F143" s="11" t="s">
        <v>315</v>
      </c>
      <c r="G143" s="11" t="s">
        <v>316</v>
      </c>
      <c r="H143" s="11">
        <v>2.12</v>
      </c>
      <c r="I143" s="11">
        <v>1428</v>
      </c>
      <c r="J143" s="11">
        <v>4.0999999999999996</v>
      </c>
      <c r="K143" s="11">
        <v>1478</v>
      </c>
      <c r="L143" s="11">
        <f t="shared" si="22"/>
        <v>50</v>
      </c>
      <c r="M143" s="11" t="s">
        <v>43</v>
      </c>
      <c r="N143" s="11" t="s">
        <v>69</v>
      </c>
      <c r="O143" s="12">
        <f t="shared" si="31"/>
        <v>-10</v>
      </c>
      <c r="P143" s="11">
        <v>0</v>
      </c>
      <c r="Q143" s="11">
        <f t="shared" si="23"/>
        <v>9.8000000000000007</v>
      </c>
      <c r="R143" s="11">
        <v>1</v>
      </c>
      <c r="S143" s="11">
        <f t="shared" si="32"/>
        <v>0.98</v>
      </c>
      <c r="T143" s="11">
        <f>SUM($S$6:S143)</f>
        <v>3.9000000000000137</v>
      </c>
      <c r="U143" s="11">
        <v>1</v>
      </c>
      <c r="V143" s="11">
        <f t="shared" si="24"/>
        <v>9.8000000000000007</v>
      </c>
      <c r="W143" s="11">
        <v>0</v>
      </c>
      <c r="X143" s="11">
        <f t="shared" si="25"/>
        <v>-10</v>
      </c>
      <c r="Y143" s="11"/>
      <c r="AB143">
        <f>SUM($Q$6:Q143)</f>
        <v>39.000000000000114</v>
      </c>
      <c r="AF143">
        <v>0</v>
      </c>
      <c r="AG143">
        <v>1</v>
      </c>
      <c r="AH143">
        <v>0</v>
      </c>
      <c r="AI143">
        <f t="shared" si="26"/>
        <v>-10</v>
      </c>
      <c r="AJ143" s="11">
        <f t="shared" si="27"/>
        <v>-10</v>
      </c>
      <c r="AK143" s="11">
        <f t="shared" si="28"/>
        <v>9.8000000000000007</v>
      </c>
      <c r="AL143">
        <f t="shared" si="29"/>
        <v>9.8000000000000007</v>
      </c>
      <c r="AM143">
        <f t="shared" si="30"/>
        <v>-10</v>
      </c>
      <c r="AO143">
        <f>SUM($AK$6:AK143)</f>
        <v>39.000000000000114</v>
      </c>
      <c r="AP143">
        <f>SUM($AL$6:AL143)</f>
        <v>160.29999999999998</v>
      </c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E143" s="11"/>
      <c r="BF143" s="11"/>
      <c r="BG143" s="11"/>
      <c r="BH143" s="11"/>
      <c r="BI143" s="11"/>
    </row>
    <row r="144" spans="1:61" x14ac:dyDescent="0.25">
      <c r="A144" s="11">
        <v>652359</v>
      </c>
      <c r="B144" s="11">
        <v>31183677</v>
      </c>
      <c r="C144" s="11" t="s">
        <v>59</v>
      </c>
      <c r="D144" s="11" t="s">
        <v>77</v>
      </c>
      <c r="E144" s="13">
        <v>44590.625</v>
      </c>
      <c r="F144" s="11" t="s">
        <v>317</v>
      </c>
      <c r="G144" s="11" t="s">
        <v>318</v>
      </c>
      <c r="H144" s="11">
        <v>2.04</v>
      </c>
      <c r="I144" s="11">
        <v>1511</v>
      </c>
      <c r="J144" s="11">
        <v>4.3</v>
      </c>
      <c r="K144" s="11">
        <v>1548</v>
      </c>
      <c r="L144" s="11">
        <f t="shared" si="22"/>
        <v>37</v>
      </c>
      <c r="M144" s="11" t="s">
        <v>44</v>
      </c>
      <c r="N144" s="11" t="s">
        <v>44</v>
      </c>
      <c r="O144" s="12">
        <f t="shared" si="31"/>
        <v>10.191999999999998</v>
      </c>
      <c r="P144" s="11">
        <v>1</v>
      </c>
      <c r="Q144" s="11">
        <f t="shared" si="23"/>
        <v>9.8000000000000007</v>
      </c>
      <c r="R144" s="11">
        <v>1</v>
      </c>
      <c r="S144" s="11">
        <f t="shared" si="32"/>
        <v>0.98</v>
      </c>
      <c r="T144" s="11">
        <f>SUM($S$6:S144)</f>
        <v>4.8800000000000132</v>
      </c>
      <c r="U144" s="11">
        <v>0</v>
      </c>
      <c r="V144" s="11">
        <f t="shared" si="24"/>
        <v>-10.399999999999999</v>
      </c>
      <c r="W144" s="11">
        <v>0</v>
      </c>
      <c r="X144" s="11">
        <f t="shared" si="25"/>
        <v>-10</v>
      </c>
      <c r="Y144" s="11"/>
      <c r="AB144">
        <f>SUM($Q$6:Q144)</f>
        <v>48.800000000000111</v>
      </c>
      <c r="AF144">
        <v>1</v>
      </c>
      <c r="AG144">
        <v>0</v>
      </c>
      <c r="AH144">
        <v>0</v>
      </c>
      <c r="AI144">
        <f t="shared" si="26"/>
        <v>10.399999999999999</v>
      </c>
      <c r="AJ144" s="11">
        <f t="shared" si="27"/>
        <v>10.399999999999999</v>
      </c>
      <c r="AK144" s="11">
        <f t="shared" si="28"/>
        <v>9.8000000000000007</v>
      </c>
      <c r="AL144">
        <f t="shared" si="29"/>
        <v>9.8000000000000007</v>
      </c>
      <c r="AM144">
        <f t="shared" si="30"/>
        <v>10.399999999999999</v>
      </c>
      <c r="AO144">
        <f>SUM($AK$6:AK144)</f>
        <v>48.800000000000111</v>
      </c>
      <c r="AP144">
        <f>SUM($AL$6:AL144)</f>
        <v>170.1</v>
      </c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E144" s="11"/>
      <c r="BF144" s="11"/>
      <c r="BG144" s="11"/>
      <c r="BH144" s="11"/>
      <c r="BI144" s="11"/>
    </row>
    <row r="145" spans="1:61" x14ac:dyDescent="0.25">
      <c r="A145" s="11">
        <v>652342</v>
      </c>
      <c r="B145" s="11">
        <v>31190183</v>
      </c>
      <c r="C145" s="11" t="s">
        <v>65</v>
      </c>
      <c r="D145" s="11" t="s">
        <v>71</v>
      </c>
      <c r="E145" s="13">
        <v>44590.625</v>
      </c>
      <c r="F145" s="11" t="s">
        <v>270</v>
      </c>
      <c r="G145" s="11" t="s">
        <v>73</v>
      </c>
      <c r="H145" s="11">
        <v>2.7</v>
      </c>
      <c r="I145" s="11">
        <v>1364</v>
      </c>
      <c r="J145" s="11">
        <v>3</v>
      </c>
      <c r="K145" s="11">
        <v>1494</v>
      </c>
      <c r="L145" s="11">
        <f t="shared" si="22"/>
        <v>130</v>
      </c>
      <c r="M145" s="11" t="s">
        <v>123</v>
      </c>
      <c r="N145" s="11" t="s">
        <v>123</v>
      </c>
      <c r="O145" s="12">
        <f t="shared" si="31"/>
        <v>-10</v>
      </c>
      <c r="P145" s="11">
        <v>0</v>
      </c>
      <c r="Q145" s="11">
        <f t="shared" si="23"/>
        <v>-20</v>
      </c>
      <c r="R145" s="11">
        <v>0</v>
      </c>
      <c r="S145" s="11">
        <f t="shared" si="32"/>
        <v>-2</v>
      </c>
      <c r="T145" s="11">
        <f>SUM($S$6:S145)</f>
        <v>2.8800000000000132</v>
      </c>
      <c r="U145" s="11">
        <v>1</v>
      </c>
      <c r="V145" s="11">
        <f t="shared" si="24"/>
        <v>9.8000000000000007</v>
      </c>
      <c r="W145" s="11">
        <v>1</v>
      </c>
      <c r="X145" s="11">
        <f t="shared" si="25"/>
        <v>20</v>
      </c>
      <c r="Y145" s="11"/>
      <c r="AB145">
        <f>SUM($Q$6:Q145)</f>
        <v>28.800000000000111</v>
      </c>
      <c r="AF145">
        <v>0</v>
      </c>
      <c r="AG145">
        <v>0</v>
      </c>
      <c r="AH145">
        <v>1</v>
      </c>
      <c r="AI145">
        <f t="shared" si="26"/>
        <v>-10</v>
      </c>
      <c r="AJ145" s="11">
        <f t="shared" si="27"/>
        <v>0</v>
      </c>
      <c r="AK145" s="11">
        <f t="shared" si="28"/>
        <v>-20</v>
      </c>
      <c r="AL145">
        <f t="shared" si="29"/>
        <v>0</v>
      </c>
      <c r="AM145">
        <f t="shared" si="30"/>
        <v>0</v>
      </c>
      <c r="AO145">
        <f>SUM($AK$6:AK145)</f>
        <v>28.800000000000111</v>
      </c>
      <c r="AP145">
        <f>SUM($AL$6:AL145)</f>
        <v>170.1</v>
      </c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E145" s="11"/>
      <c r="BF145" s="11"/>
      <c r="BG145" s="11"/>
      <c r="BH145" s="11"/>
      <c r="BI145" s="11"/>
    </row>
    <row r="146" spans="1:61" x14ac:dyDescent="0.25">
      <c r="A146" s="11">
        <v>652349</v>
      </c>
      <c r="B146" s="11">
        <v>31190227</v>
      </c>
      <c r="C146" s="11" t="s">
        <v>65</v>
      </c>
      <c r="D146" s="11" t="s">
        <v>71</v>
      </c>
      <c r="E146" s="13">
        <v>44590.625</v>
      </c>
      <c r="F146" s="11" t="s">
        <v>274</v>
      </c>
      <c r="G146" s="11" t="s">
        <v>75</v>
      </c>
      <c r="H146" s="11">
        <v>2.56</v>
      </c>
      <c r="I146" s="11">
        <v>1351</v>
      </c>
      <c r="J146" s="11">
        <v>3.2</v>
      </c>
      <c r="K146" s="11">
        <v>1392</v>
      </c>
      <c r="L146" s="11">
        <f t="shared" si="22"/>
        <v>41</v>
      </c>
      <c r="M146" s="11" t="s">
        <v>49</v>
      </c>
      <c r="N146" s="11" t="s">
        <v>161</v>
      </c>
      <c r="O146" s="12">
        <f t="shared" si="31"/>
        <v>15.288</v>
      </c>
      <c r="P146" s="11">
        <v>1</v>
      </c>
      <c r="Q146" s="11">
        <f t="shared" si="23"/>
        <v>9.8000000000000007</v>
      </c>
      <c r="R146" s="11">
        <v>1</v>
      </c>
      <c r="S146" s="11">
        <f t="shared" si="32"/>
        <v>0.98</v>
      </c>
      <c r="T146" s="11">
        <f>SUM($S$6:S146)</f>
        <v>3.8600000000000132</v>
      </c>
      <c r="U146" s="11">
        <v>0</v>
      </c>
      <c r="V146" s="11">
        <f t="shared" si="24"/>
        <v>-15.600000000000001</v>
      </c>
      <c r="W146" s="11">
        <v>0</v>
      </c>
      <c r="X146" s="11">
        <f t="shared" si="25"/>
        <v>-10</v>
      </c>
      <c r="Y146" s="11"/>
      <c r="AB146">
        <f>SUM($Q$6:Q146)</f>
        <v>38.600000000000108</v>
      </c>
      <c r="AF146">
        <v>1</v>
      </c>
      <c r="AG146">
        <v>0</v>
      </c>
      <c r="AH146">
        <v>0</v>
      </c>
      <c r="AI146">
        <f t="shared" si="26"/>
        <v>15.600000000000001</v>
      </c>
      <c r="AJ146" s="11">
        <f t="shared" si="27"/>
        <v>0</v>
      </c>
      <c r="AK146" s="11">
        <f t="shared" si="28"/>
        <v>9.8000000000000007</v>
      </c>
      <c r="AL146">
        <f t="shared" si="29"/>
        <v>0</v>
      </c>
      <c r="AM146">
        <f t="shared" si="30"/>
        <v>0</v>
      </c>
      <c r="AO146">
        <f>SUM($AK$6:AK146)</f>
        <v>38.600000000000108</v>
      </c>
      <c r="AP146">
        <f>SUM($AL$6:AL146)</f>
        <v>170.1</v>
      </c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E146" s="11"/>
      <c r="BF146" s="11"/>
      <c r="BG146" s="11"/>
      <c r="BH146" s="11"/>
      <c r="BI146" s="11"/>
    </row>
    <row r="147" spans="1:61" x14ac:dyDescent="0.25">
      <c r="A147" s="11">
        <v>652546</v>
      </c>
      <c r="B147" s="11">
        <v>31182032</v>
      </c>
      <c r="C147" s="11" t="s">
        <v>65</v>
      </c>
      <c r="D147" s="11" t="s">
        <v>77</v>
      </c>
      <c r="E147" s="13">
        <v>44590.625</v>
      </c>
      <c r="F147" s="11" t="s">
        <v>297</v>
      </c>
      <c r="G147" s="11" t="s">
        <v>265</v>
      </c>
      <c r="H147" s="11">
        <v>2.52</v>
      </c>
      <c r="I147" s="11">
        <v>1479</v>
      </c>
      <c r="J147" s="11">
        <v>3.3</v>
      </c>
      <c r="K147" s="11">
        <v>1534</v>
      </c>
      <c r="L147" s="11">
        <f t="shared" si="22"/>
        <v>55</v>
      </c>
      <c r="M147" s="11" t="s">
        <v>43</v>
      </c>
      <c r="N147" s="11" t="s">
        <v>43</v>
      </c>
      <c r="O147" s="12">
        <f t="shared" si="31"/>
        <v>-10</v>
      </c>
      <c r="P147" s="11">
        <v>0</v>
      </c>
      <c r="Q147" s="11">
        <f t="shared" si="23"/>
        <v>9.8000000000000007</v>
      </c>
      <c r="R147" s="11">
        <v>1</v>
      </c>
      <c r="S147" s="11">
        <f t="shared" si="32"/>
        <v>0.98</v>
      </c>
      <c r="T147" s="11">
        <f>SUM($S$6:S147)</f>
        <v>4.8400000000000132</v>
      </c>
      <c r="U147" s="11">
        <v>1</v>
      </c>
      <c r="V147" s="11">
        <f t="shared" si="24"/>
        <v>9.8000000000000007</v>
      </c>
      <c r="W147" s="11">
        <v>0</v>
      </c>
      <c r="X147" s="11">
        <f t="shared" si="25"/>
        <v>-10</v>
      </c>
      <c r="Y147" s="11"/>
      <c r="AB147">
        <f>SUM($Q$6:Q147)</f>
        <v>48.400000000000105</v>
      </c>
      <c r="AF147">
        <v>0</v>
      </c>
      <c r="AG147">
        <v>1</v>
      </c>
      <c r="AH147">
        <v>0</v>
      </c>
      <c r="AI147">
        <f t="shared" si="26"/>
        <v>-10</v>
      </c>
      <c r="AJ147" s="11">
        <f t="shared" si="27"/>
        <v>0</v>
      </c>
      <c r="AK147" s="11">
        <f t="shared" si="28"/>
        <v>9.8000000000000007</v>
      </c>
      <c r="AL147">
        <f t="shared" si="29"/>
        <v>0</v>
      </c>
      <c r="AM147">
        <f t="shared" si="30"/>
        <v>0</v>
      </c>
      <c r="AO147">
        <f>SUM($AK$6:AK147)</f>
        <v>48.400000000000105</v>
      </c>
      <c r="AP147">
        <f>SUM($AL$6:AL147)</f>
        <v>170.1</v>
      </c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E147" s="11"/>
      <c r="BF147" s="11"/>
      <c r="BG147" s="11"/>
      <c r="BH147" s="11"/>
      <c r="BI147" s="11"/>
    </row>
    <row r="148" spans="1:61" x14ac:dyDescent="0.25">
      <c r="A148" s="11">
        <v>652511</v>
      </c>
      <c r="B148" s="11">
        <v>31193875</v>
      </c>
      <c r="C148" s="11" t="s">
        <v>65</v>
      </c>
      <c r="D148" s="11" t="s">
        <v>66</v>
      </c>
      <c r="E148" s="13">
        <v>44590.625</v>
      </c>
      <c r="F148" s="11" t="s">
        <v>319</v>
      </c>
      <c r="G148" s="11" t="s">
        <v>257</v>
      </c>
      <c r="H148" s="11">
        <v>2.34</v>
      </c>
      <c r="I148" s="11">
        <v>1524</v>
      </c>
      <c r="J148" s="11">
        <v>3.3</v>
      </c>
      <c r="K148" s="11">
        <v>1556</v>
      </c>
      <c r="L148" s="11">
        <f t="shared" si="22"/>
        <v>32</v>
      </c>
      <c r="M148" s="11" t="s">
        <v>123</v>
      </c>
      <c r="N148" s="11" t="s">
        <v>303</v>
      </c>
      <c r="O148" s="12">
        <f t="shared" si="31"/>
        <v>-10</v>
      </c>
      <c r="P148" s="11">
        <v>0</v>
      </c>
      <c r="Q148" s="11">
        <f t="shared" si="23"/>
        <v>-23</v>
      </c>
      <c r="R148" s="11">
        <v>0</v>
      </c>
      <c r="S148" s="11">
        <f t="shared" si="32"/>
        <v>-2.2999999999999998</v>
      </c>
      <c r="T148" s="11">
        <f>SUM($S$6:S148)</f>
        <v>2.5400000000000134</v>
      </c>
      <c r="U148" s="11">
        <v>1</v>
      </c>
      <c r="V148" s="11">
        <f t="shared" si="24"/>
        <v>9.8000000000000007</v>
      </c>
      <c r="W148" s="11">
        <v>1</v>
      </c>
      <c r="X148" s="11">
        <f t="shared" si="25"/>
        <v>23</v>
      </c>
      <c r="Y148" s="11"/>
      <c r="AB148">
        <f>SUM($Q$6:Q148)</f>
        <v>25.400000000000105</v>
      </c>
      <c r="AF148">
        <v>0</v>
      </c>
      <c r="AG148">
        <v>0</v>
      </c>
      <c r="AH148">
        <v>1</v>
      </c>
      <c r="AI148">
        <f t="shared" si="26"/>
        <v>-10</v>
      </c>
      <c r="AJ148" s="11">
        <f t="shared" si="27"/>
        <v>-10</v>
      </c>
      <c r="AK148" s="11">
        <f t="shared" si="28"/>
        <v>-23</v>
      </c>
      <c r="AL148">
        <f t="shared" si="29"/>
        <v>0</v>
      </c>
      <c r="AM148">
        <f t="shared" si="30"/>
        <v>-10</v>
      </c>
      <c r="AO148">
        <f>SUM($AK$6:AK148)</f>
        <v>25.400000000000105</v>
      </c>
      <c r="AP148">
        <f>SUM($AL$6:AL148)</f>
        <v>170.1</v>
      </c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E148" s="11"/>
      <c r="BF148" s="11"/>
      <c r="BG148" s="11"/>
      <c r="BH148" s="11"/>
      <c r="BI148" s="11"/>
    </row>
    <row r="149" spans="1:61" x14ac:dyDescent="0.25">
      <c r="A149" s="11">
        <v>652516</v>
      </c>
      <c r="B149" s="11">
        <v>31193880</v>
      </c>
      <c r="C149" s="11" t="s">
        <v>65</v>
      </c>
      <c r="D149" s="11" t="s">
        <v>66</v>
      </c>
      <c r="E149" s="13">
        <v>44590.625</v>
      </c>
      <c r="F149" s="11" t="s">
        <v>320</v>
      </c>
      <c r="G149" s="11" t="s">
        <v>231</v>
      </c>
      <c r="H149" s="11">
        <v>2.2000000000000002</v>
      </c>
      <c r="I149" s="11">
        <v>1397</v>
      </c>
      <c r="J149" s="11">
        <v>3.85</v>
      </c>
      <c r="K149" s="11">
        <v>1458</v>
      </c>
      <c r="L149" s="11">
        <f t="shared" si="22"/>
        <v>61</v>
      </c>
      <c r="M149" s="11" t="s">
        <v>54</v>
      </c>
      <c r="N149" s="11" t="s">
        <v>54</v>
      </c>
      <c r="O149" s="12">
        <f t="shared" si="31"/>
        <v>-10</v>
      </c>
      <c r="P149" s="11">
        <v>0</v>
      </c>
      <c r="Q149" s="11">
        <f t="shared" si="23"/>
        <v>-28.5</v>
      </c>
      <c r="R149" s="11">
        <v>0</v>
      </c>
      <c r="S149" s="11">
        <f t="shared" si="32"/>
        <v>-2.85</v>
      </c>
      <c r="T149" s="11">
        <f>SUM($S$6:S149)</f>
        <v>-0.30999999999998673</v>
      </c>
      <c r="U149" s="11">
        <v>1</v>
      </c>
      <c r="V149" s="11">
        <f t="shared" si="24"/>
        <v>9.8000000000000007</v>
      </c>
      <c r="W149" s="11">
        <v>1</v>
      </c>
      <c r="X149" s="11">
        <f t="shared" si="25"/>
        <v>28.5</v>
      </c>
      <c r="Y149" s="11"/>
      <c r="AB149">
        <f>SUM($Q$6:Q149)</f>
        <v>-3.0999999999998948</v>
      </c>
      <c r="AF149">
        <v>0</v>
      </c>
      <c r="AG149">
        <v>0</v>
      </c>
      <c r="AH149">
        <v>1</v>
      </c>
      <c r="AI149">
        <f t="shared" si="26"/>
        <v>-10</v>
      </c>
      <c r="AJ149" s="11">
        <f t="shared" si="27"/>
        <v>-10</v>
      </c>
      <c r="AK149" s="11">
        <f t="shared" si="28"/>
        <v>-28.5</v>
      </c>
      <c r="AL149">
        <f t="shared" si="29"/>
        <v>-28.5</v>
      </c>
      <c r="AM149">
        <f t="shared" si="30"/>
        <v>-10</v>
      </c>
      <c r="AO149">
        <f>SUM($AK$6:AK149)</f>
        <v>-3.0999999999998948</v>
      </c>
      <c r="AP149">
        <f>SUM($AL$6:AL149)</f>
        <v>141.6</v>
      </c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E149" s="11"/>
      <c r="BF149" s="11"/>
      <c r="BG149" s="11"/>
      <c r="BH149" s="11"/>
      <c r="BI149" s="11"/>
    </row>
    <row r="150" spans="1:61" x14ac:dyDescent="0.25">
      <c r="A150" s="11">
        <v>652740</v>
      </c>
      <c r="B150" s="11">
        <v>31196074</v>
      </c>
      <c r="C150" s="11" t="s">
        <v>172</v>
      </c>
      <c r="D150" s="11" t="s">
        <v>288</v>
      </c>
      <c r="E150" s="13">
        <v>44590.645833333336</v>
      </c>
      <c r="F150" s="11" t="s">
        <v>321</v>
      </c>
      <c r="G150" s="11" t="s">
        <v>322</v>
      </c>
      <c r="H150" s="11">
        <v>2.7</v>
      </c>
      <c r="I150" s="11">
        <v>1476</v>
      </c>
      <c r="J150" s="11">
        <v>2.5</v>
      </c>
      <c r="K150" s="11">
        <v>1536</v>
      </c>
      <c r="L150" s="11">
        <f t="shared" si="22"/>
        <v>60</v>
      </c>
      <c r="M150" s="11" t="s">
        <v>43</v>
      </c>
      <c r="N150" s="11" t="s">
        <v>54</v>
      </c>
      <c r="O150" s="12">
        <f t="shared" si="31"/>
        <v>-10</v>
      </c>
      <c r="P150" s="11">
        <v>0</v>
      </c>
      <c r="Q150" s="11">
        <f t="shared" si="23"/>
        <v>-15</v>
      </c>
      <c r="R150" s="11">
        <v>0</v>
      </c>
      <c r="S150" s="11">
        <f t="shared" si="32"/>
        <v>-1.5</v>
      </c>
      <c r="T150" s="11">
        <f>SUM($S$6:S150)</f>
        <v>-1.8099999999999867</v>
      </c>
      <c r="U150" s="11">
        <v>1</v>
      </c>
      <c r="V150" s="11">
        <f t="shared" si="24"/>
        <v>9.8000000000000007</v>
      </c>
      <c r="W150" s="11">
        <v>1</v>
      </c>
      <c r="X150" s="11">
        <f t="shared" si="25"/>
        <v>15</v>
      </c>
      <c r="Y150" s="11"/>
      <c r="AB150">
        <f>SUM($Q$6:Q150)</f>
        <v>-18.099999999999895</v>
      </c>
      <c r="AF150">
        <v>0</v>
      </c>
      <c r="AG150">
        <v>0</v>
      </c>
      <c r="AH150">
        <v>1</v>
      </c>
      <c r="AI150">
        <f t="shared" si="26"/>
        <v>-10</v>
      </c>
      <c r="AJ150" s="11">
        <f t="shared" si="27"/>
        <v>0</v>
      </c>
      <c r="AK150" s="11">
        <f t="shared" si="28"/>
        <v>-15</v>
      </c>
      <c r="AL150">
        <f t="shared" si="29"/>
        <v>0</v>
      </c>
      <c r="AM150">
        <f t="shared" si="30"/>
        <v>0</v>
      </c>
      <c r="AO150">
        <f>SUM($AK$6:AK150)</f>
        <v>-18.099999999999895</v>
      </c>
      <c r="AP150">
        <f>SUM($AL$6:AL150)</f>
        <v>141.6</v>
      </c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E150" s="11"/>
      <c r="BF150" s="11"/>
      <c r="BG150" s="11"/>
      <c r="BH150" s="11"/>
      <c r="BI150" s="11"/>
    </row>
    <row r="151" spans="1:61" x14ac:dyDescent="0.25">
      <c r="A151" s="11">
        <v>652329</v>
      </c>
      <c r="B151" s="11">
        <v>31181447</v>
      </c>
      <c r="C151" s="11" t="s">
        <v>104</v>
      </c>
      <c r="D151" s="11" t="s">
        <v>131</v>
      </c>
      <c r="E151" s="13">
        <v>44590.71875</v>
      </c>
      <c r="F151" s="11" t="s">
        <v>323</v>
      </c>
      <c r="G151" s="11" t="s">
        <v>324</v>
      </c>
      <c r="H151" s="11">
        <v>2.1800000000000002</v>
      </c>
      <c r="I151" s="11">
        <v>1466</v>
      </c>
      <c r="J151" s="11">
        <v>4.0999999999999996</v>
      </c>
      <c r="K151" s="11">
        <v>1505</v>
      </c>
      <c r="L151" s="11">
        <f t="shared" si="22"/>
        <v>39</v>
      </c>
      <c r="M151" s="11" t="s">
        <v>43</v>
      </c>
      <c r="N151" s="11" t="s">
        <v>44</v>
      </c>
      <c r="O151" s="12">
        <f t="shared" si="31"/>
        <v>11.564</v>
      </c>
      <c r="P151" s="11">
        <v>1</v>
      </c>
      <c r="Q151" s="11">
        <f t="shared" si="23"/>
        <v>9.8000000000000007</v>
      </c>
      <c r="R151" s="11">
        <v>1</v>
      </c>
      <c r="S151" s="11">
        <f t="shared" si="32"/>
        <v>0.98</v>
      </c>
      <c r="T151" s="11">
        <f>SUM($S$6:S151)</f>
        <v>-0.82999999999998675</v>
      </c>
      <c r="U151" s="11">
        <v>0</v>
      </c>
      <c r="V151" s="11">
        <f t="shared" si="24"/>
        <v>-11.8</v>
      </c>
      <c r="W151" s="11">
        <v>0</v>
      </c>
      <c r="X151" s="11">
        <f t="shared" si="25"/>
        <v>-10</v>
      </c>
      <c r="Y151" s="11"/>
      <c r="AB151">
        <f>SUM($Q$6:Q151)</f>
        <v>-8.2999999999998941</v>
      </c>
      <c r="AF151">
        <v>1</v>
      </c>
      <c r="AG151">
        <v>0</v>
      </c>
      <c r="AH151">
        <v>0</v>
      </c>
      <c r="AI151">
        <f t="shared" si="26"/>
        <v>11.8</v>
      </c>
      <c r="AJ151" s="11">
        <f t="shared" si="27"/>
        <v>11.8</v>
      </c>
      <c r="AK151" s="11">
        <f t="shared" si="28"/>
        <v>9.8000000000000007</v>
      </c>
      <c r="AL151">
        <f t="shared" si="29"/>
        <v>9.8000000000000007</v>
      </c>
      <c r="AM151">
        <f t="shared" si="30"/>
        <v>11.8</v>
      </c>
      <c r="AO151">
        <f>SUM($AK$6:AK151)</f>
        <v>-8.2999999999998941</v>
      </c>
      <c r="AP151">
        <f>SUM($AL$6:AL151)</f>
        <v>151.4</v>
      </c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E151" s="11"/>
      <c r="BF151" s="11"/>
      <c r="BG151" s="11"/>
      <c r="BH151" s="11"/>
      <c r="BI151" s="11"/>
    </row>
    <row r="152" spans="1:61" x14ac:dyDescent="0.25">
      <c r="A152" s="11">
        <v>652768</v>
      </c>
      <c r="B152" s="11">
        <v>31191978</v>
      </c>
      <c r="C152" s="11" t="s">
        <v>192</v>
      </c>
      <c r="D152" s="11" t="s">
        <v>193</v>
      </c>
      <c r="E152" s="13">
        <v>44591.520833333336</v>
      </c>
      <c r="F152" s="11" t="s">
        <v>325</v>
      </c>
      <c r="G152" s="11" t="s">
        <v>326</v>
      </c>
      <c r="H152" s="11">
        <v>2.36</v>
      </c>
      <c r="I152" s="11">
        <v>1650</v>
      </c>
      <c r="J152" s="11">
        <v>3.25</v>
      </c>
      <c r="K152" s="11">
        <v>1664</v>
      </c>
      <c r="L152" s="11">
        <f t="shared" si="22"/>
        <v>14</v>
      </c>
      <c r="M152" s="11" t="s">
        <v>44</v>
      </c>
      <c r="N152" s="11" t="s">
        <v>44</v>
      </c>
      <c r="O152" s="12">
        <f t="shared" si="31"/>
        <v>13.327999999999998</v>
      </c>
      <c r="P152" s="11">
        <v>1</v>
      </c>
      <c r="Q152" s="11">
        <f t="shared" si="23"/>
        <v>9.8000000000000007</v>
      </c>
      <c r="R152" s="11">
        <v>1</v>
      </c>
      <c r="S152" s="11">
        <f t="shared" si="32"/>
        <v>0.98</v>
      </c>
      <c r="T152" s="11">
        <f>SUM($S$6:S152)</f>
        <v>0.15000000000001323</v>
      </c>
      <c r="U152" s="11">
        <v>0</v>
      </c>
      <c r="V152" s="11">
        <f t="shared" si="24"/>
        <v>-13.599999999999998</v>
      </c>
      <c r="W152" s="11">
        <v>0</v>
      </c>
      <c r="X152" s="11">
        <f t="shared" si="25"/>
        <v>-10</v>
      </c>
      <c r="Y152" s="11"/>
      <c r="AB152">
        <f>SUM($Q$6:Q152)</f>
        <v>1.5000000000001066</v>
      </c>
      <c r="AF152">
        <v>1</v>
      </c>
      <c r="AG152">
        <v>0</v>
      </c>
      <c r="AH152">
        <v>0</v>
      </c>
      <c r="AI152">
        <f t="shared" si="26"/>
        <v>13.599999999999998</v>
      </c>
      <c r="AJ152" s="11">
        <f t="shared" si="27"/>
        <v>13.599999999999998</v>
      </c>
      <c r="AK152" s="11">
        <f t="shared" si="28"/>
        <v>9.8000000000000007</v>
      </c>
      <c r="AL152">
        <f t="shared" si="29"/>
        <v>0</v>
      </c>
      <c r="AM152">
        <f t="shared" si="30"/>
        <v>13.599999999999998</v>
      </c>
      <c r="AO152">
        <f>SUM($AK$6:AK152)</f>
        <v>1.5000000000001066</v>
      </c>
      <c r="AP152">
        <f>SUM($AL$6:AL152)</f>
        <v>151.4</v>
      </c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E152" s="11"/>
      <c r="BF152" s="11"/>
      <c r="BG152" s="11"/>
      <c r="BH152" s="11"/>
      <c r="BI152" s="11"/>
    </row>
    <row r="153" spans="1:61" x14ac:dyDescent="0.25">
      <c r="A153" s="11">
        <v>652452</v>
      </c>
      <c r="B153" s="11">
        <v>31157450</v>
      </c>
      <c r="C153" s="11" t="s">
        <v>100</v>
      </c>
      <c r="D153" s="11" t="s">
        <v>101</v>
      </c>
      <c r="E153" s="13">
        <v>44591.552083333336</v>
      </c>
      <c r="F153" s="11" t="s">
        <v>327</v>
      </c>
      <c r="G153" s="11" t="s">
        <v>102</v>
      </c>
      <c r="H153" s="11">
        <v>2.68</v>
      </c>
      <c r="I153" s="11">
        <v>1466</v>
      </c>
      <c r="J153" s="11">
        <v>2.72</v>
      </c>
      <c r="K153" s="11">
        <v>1497</v>
      </c>
      <c r="L153" s="11">
        <f t="shared" si="22"/>
        <v>31</v>
      </c>
      <c r="M153" s="11" t="s">
        <v>63</v>
      </c>
      <c r="N153" s="11" t="s">
        <v>328</v>
      </c>
      <c r="O153" s="12">
        <f t="shared" si="31"/>
        <v>-10</v>
      </c>
      <c r="P153" s="11">
        <v>0</v>
      </c>
      <c r="Q153" s="11">
        <f t="shared" si="23"/>
        <v>-17.200000000000003</v>
      </c>
      <c r="R153" s="11">
        <v>0</v>
      </c>
      <c r="S153" s="11">
        <f t="shared" si="32"/>
        <v>-1.7200000000000002</v>
      </c>
      <c r="T153" s="11">
        <f>SUM($S$6:S153)</f>
        <v>-1.569999999999987</v>
      </c>
      <c r="U153" s="11">
        <v>1</v>
      </c>
      <c r="V153" s="11">
        <f t="shared" si="24"/>
        <v>9.8000000000000007</v>
      </c>
      <c r="W153" s="11">
        <v>1</v>
      </c>
      <c r="X153" s="11">
        <f t="shared" si="25"/>
        <v>17.200000000000003</v>
      </c>
      <c r="Y153" s="11"/>
      <c r="AB153">
        <f>SUM($Q$6:Q153)</f>
        <v>-15.699999999999896</v>
      </c>
      <c r="AF153">
        <v>0</v>
      </c>
      <c r="AG153">
        <v>0</v>
      </c>
      <c r="AH153">
        <v>1</v>
      </c>
      <c r="AI153">
        <f t="shared" si="26"/>
        <v>-10</v>
      </c>
      <c r="AJ153" s="11">
        <f t="shared" si="27"/>
        <v>0</v>
      </c>
      <c r="AK153" s="11">
        <f t="shared" si="28"/>
        <v>-17.200000000000003</v>
      </c>
      <c r="AL153">
        <f t="shared" si="29"/>
        <v>0</v>
      </c>
      <c r="AM153">
        <f t="shared" si="30"/>
        <v>0</v>
      </c>
      <c r="AO153">
        <f>SUM($AK$6:AK153)</f>
        <v>-15.699999999999896</v>
      </c>
      <c r="AP153">
        <f>SUM($AL$6:AL153)</f>
        <v>151.4</v>
      </c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E153" s="11"/>
      <c r="BF153" s="11"/>
      <c r="BG153" s="11"/>
      <c r="BH153" s="11"/>
      <c r="BI153" s="11"/>
    </row>
    <row r="154" spans="1:61" x14ac:dyDescent="0.25">
      <c r="A154" s="11">
        <v>652612</v>
      </c>
      <c r="B154" s="11">
        <v>31189760</v>
      </c>
      <c r="C154" s="11" t="s">
        <v>108</v>
      </c>
      <c r="D154" s="11" t="s">
        <v>112</v>
      </c>
      <c r="E154" s="13">
        <v>44591.5625</v>
      </c>
      <c r="F154" s="11" t="s">
        <v>329</v>
      </c>
      <c r="G154" s="11" t="s">
        <v>330</v>
      </c>
      <c r="H154" s="11">
        <v>2.54</v>
      </c>
      <c r="I154" s="11">
        <v>1375</v>
      </c>
      <c r="J154" s="11">
        <v>3.4</v>
      </c>
      <c r="K154" s="11">
        <v>1452</v>
      </c>
      <c r="L154" s="11">
        <f t="shared" si="22"/>
        <v>77</v>
      </c>
      <c r="M154" s="11" t="s">
        <v>69</v>
      </c>
      <c r="N154" s="11" t="s">
        <v>70</v>
      </c>
      <c r="O154" s="12">
        <f t="shared" si="31"/>
        <v>15.091999999999999</v>
      </c>
      <c r="P154" s="11">
        <v>1</v>
      </c>
      <c r="Q154" s="11">
        <f t="shared" si="23"/>
        <v>9.8000000000000007</v>
      </c>
      <c r="R154" s="11">
        <v>1</v>
      </c>
      <c r="S154" s="11">
        <f t="shared" si="32"/>
        <v>0.98</v>
      </c>
      <c r="T154" s="11">
        <f>SUM($S$6:S154)</f>
        <v>-0.58999999999998698</v>
      </c>
      <c r="U154" s="11">
        <v>0</v>
      </c>
      <c r="V154" s="11">
        <f t="shared" si="24"/>
        <v>-15.399999999999999</v>
      </c>
      <c r="W154" s="11">
        <v>0</v>
      </c>
      <c r="X154" s="11">
        <f t="shared" si="25"/>
        <v>-10</v>
      </c>
      <c r="Y154" s="11"/>
      <c r="AB154">
        <f>SUM($Q$6:Q154)</f>
        <v>-5.8999999999998956</v>
      </c>
      <c r="AF154">
        <v>1</v>
      </c>
      <c r="AG154">
        <v>0</v>
      </c>
      <c r="AH154">
        <v>0</v>
      </c>
      <c r="AI154">
        <f t="shared" si="26"/>
        <v>15.399999999999999</v>
      </c>
      <c r="AJ154" s="11">
        <f t="shared" si="27"/>
        <v>0</v>
      </c>
      <c r="AK154" s="11">
        <f t="shared" si="28"/>
        <v>9.8000000000000007</v>
      </c>
      <c r="AL154">
        <f t="shared" si="29"/>
        <v>0</v>
      </c>
      <c r="AM154">
        <f t="shared" si="30"/>
        <v>0</v>
      </c>
      <c r="AO154">
        <f>SUM($AK$6:AK154)</f>
        <v>-5.8999999999998956</v>
      </c>
      <c r="AP154">
        <f>SUM($AL$6:AL154)</f>
        <v>151.4</v>
      </c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E154" s="11"/>
      <c r="BF154" s="11"/>
      <c r="BG154" s="11"/>
      <c r="BH154" s="11"/>
      <c r="BI154" s="11"/>
    </row>
    <row r="155" spans="1:61" x14ac:dyDescent="0.25">
      <c r="A155" s="11">
        <v>652638</v>
      </c>
      <c r="B155" s="11">
        <v>31194327</v>
      </c>
      <c r="C155" s="11" t="s">
        <v>192</v>
      </c>
      <c r="D155" s="11" t="s">
        <v>193</v>
      </c>
      <c r="E155" s="13">
        <v>44591.625</v>
      </c>
      <c r="F155" s="11" t="s">
        <v>331</v>
      </c>
      <c r="G155" s="11" t="s">
        <v>195</v>
      </c>
      <c r="H155" s="11">
        <v>1.98</v>
      </c>
      <c r="I155" s="11">
        <v>1622</v>
      </c>
      <c r="J155" s="11">
        <v>4.4000000000000004</v>
      </c>
      <c r="K155" s="11">
        <v>1652</v>
      </c>
      <c r="L155" s="11">
        <f t="shared" si="22"/>
        <v>30</v>
      </c>
      <c r="M155" s="11" t="s">
        <v>54</v>
      </c>
      <c r="N155" s="11" t="s">
        <v>54</v>
      </c>
      <c r="O155" s="12">
        <f t="shared" si="31"/>
        <v>-10</v>
      </c>
      <c r="P155" s="11">
        <v>0</v>
      </c>
      <c r="Q155" s="11">
        <f t="shared" si="23"/>
        <v>-34</v>
      </c>
      <c r="R155" s="11">
        <v>0</v>
      </c>
      <c r="S155" s="11">
        <f t="shared" si="32"/>
        <v>-3.4</v>
      </c>
      <c r="T155" s="11">
        <f>SUM($S$6:S155)</f>
        <v>-3.9899999999999869</v>
      </c>
      <c r="U155" s="11">
        <v>1</v>
      </c>
      <c r="V155" s="11">
        <f t="shared" si="24"/>
        <v>9.8000000000000007</v>
      </c>
      <c r="W155" s="11">
        <v>1</v>
      </c>
      <c r="X155" s="11">
        <f t="shared" si="25"/>
        <v>34</v>
      </c>
      <c r="Y155" s="11"/>
      <c r="AB155">
        <f>SUM($Q$6:Q155)</f>
        <v>-39.899999999999892</v>
      </c>
      <c r="AF155">
        <v>0</v>
      </c>
      <c r="AG155">
        <v>0</v>
      </c>
      <c r="AH155">
        <v>1</v>
      </c>
      <c r="AI155">
        <f t="shared" si="26"/>
        <v>-10</v>
      </c>
      <c r="AJ155" s="11">
        <f t="shared" si="27"/>
        <v>-10</v>
      </c>
      <c r="AK155" s="11">
        <f t="shared" si="28"/>
        <v>-34</v>
      </c>
      <c r="AL155">
        <f t="shared" si="29"/>
        <v>-34</v>
      </c>
      <c r="AM155">
        <f t="shared" si="30"/>
        <v>0</v>
      </c>
      <c r="AO155">
        <f>SUM($AK$6:AK155)</f>
        <v>-39.899999999999892</v>
      </c>
      <c r="AP155">
        <f>SUM($AL$6:AL155)</f>
        <v>117.4</v>
      </c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E155" s="11"/>
      <c r="BF155" s="11"/>
      <c r="BG155" s="11"/>
      <c r="BH155" s="11"/>
      <c r="BI155" s="11"/>
    </row>
    <row r="156" spans="1:61" x14ac:dyDescent="0.25">
      <c r="A156" s="11">
        <v>652639</v>
      </c>
      <c r="B156" s="11">
        <v>31192031</v>
      </c>
      <c r="C156" s="11" t="s">
        <v>192</v>
      </c>
      <c r="D156" s="11" t="s">
        <v>193</v>
      </c>
      <c r="E156" s="13">
        <v>44591.729166666664</v>
      </c>
      <c r="F156" s="11" t="s">
        <v>199</v>
      </c>
      <c r="G156" s="11" t="s">
        <v>332</v>
      </c>
      <c r="H156" s="11">
        <v>2.48</v>
      </c>
      <c r="I156" s="11">
        <v>1538</v>
      </c>
      <c r="J156" s="11">
        <v>3.1</v>
      </c>
      <c r="K156" s="11">
        <v>1571</v>
      </c>
      <c r="L156" s="11">
        <f t="shared" si="22"/>
        <v>33</v>
      </c>
      <c r="M156" s="11" t="s">
        <v>44</v>
      </c>
      <c r="N156" s="11" t="s">
        <v>63</v>
      </c>
      <c r="O156" s="12">
        <f t="shared" si="31"/>
        <v>-10</v>
      </c>
      <c r="P156" s="11">
        <v>0</v>
      </c>
      <c r="Q156" s="11">
        <f t="shared" si="23"/>
        <v>-21</v>
      </c>
      <c r="R156" s="11">
        <v>0</v>
      </c>
      <c r="S156" s="11">
        <f t="shared" si="32"/>
        <v>-2.1</v>
      </c>
      <c r="T156" s="11">
        <f>SUM($S$6:S156)</f>
        <v>-6.0899999999999874</v>
      </c>
      <c r="U156" s="11">
        <v>1</v>
      </c>
      <c r="V156" s="11">
        <f t="shared" si="24"/>
        <v>9.8000000000000007</v>
      </c>
      <c r="W156" s="11">
        <v>1</v>
      </c>
      <c r="X156" s="11">
        <f t="shared" si="25"/>
        <v>21</v>
      </c>
      <c r="Y156" s="11"/>
      <c r="AB156">
        <f>SUM($Q$6:Q156)</f>
        <v>-60.899999999999892</v>
      </c>
      <c r="AF156">
        <v>0</v>
      </c>
      <c r="AG156">
        <v>0</v>
      </c>
      <c r="AH156">
        <v>1</v>
      </c>
      <c r="AI156">
        <f t="shared" si="26"/>
        <v>-10</v>
      </c>
      <c r="AJ156" s="11">
        <f t="shared" si="27"/>
        <v>0</v>
      </c>
      <c r="AK156" s="11">
        <f t="shared" si="28"/>
        <v>-21</v>
      </c>
      <c r="AL156">
        <f t="shared" si="29"/>
        <v>0</v>
      </c>
      <c r="AM156">
        <f t="shared" si="30"/>
        <v>0</v>
      </c>
      <c r="AO156">
        <f>SUM($AK$6:AK156)</f>
        <v>-60.899999999999892</v>
      </c>
      <c r="AP156">
        <f>SUM($AL$6:AL156)</f>
        <v>117.4</v>
      </c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E156" s="11"/>
      <c r="BF156" s="11"/>
      <c r="BG156" s="11"/>
      <c r="BH156" s="11"/>
      <c r="BI156" s="11"/>
    </row>
    <row r="157" spans="1:61" x14ac:dyDescent="0.25">
      <c r="A157" s="11">
        <v>652923</v>
      </c>
      <c r="B157" s="11">
        <v>31195282</v>
      </c>
      <c r="C157" s="11" t="s">
        <v>65</v>
      </c>
      <c r="D157" s="11" t="s">
        <v>82</v>
      </c>
      <c r="E157" s="13">
        <v>44593.822916666664</v>
      </c>
      <c r="F157" s="11" t="s">
        <v>333</v>
      </c>
      <c r="G157" s="11" t="s">
        <v>84</v>
      </c>
      <c r="H157" s="11">
        <v>2.1800000000000002</v>
      </c>
      <c r="I157" s="11">
        <v>1528</v>
      </c>
      <c r="J157" s="11">
        <v>3.8</v>
      </c>
      <c r="K157" s="11">
        <v>1553</v>
      </c>
      <c r="L157" s="11">
        <f t="shared" si="22"/>
        <v>25</v>
      </c>
      <c r="M157" s="11" t="s">
        <v>69</v>
      </c>
      <c r="N157" s="11" t="s">
        <v>69</v>
      </c>
      <c r="O157" s="12">
        <f t="shared" si="31"/>
        <v>-10</v>
      </c>
      <c r="P157" s="11">
        <v>0</v>
      </c>
      <c r="Q157" s="11">
        <f t="shared" si="23"/>
        <v>9.8000000000000007</v>
      </c>
      <c r="R157" s="11">
        <v>1</v>
      </c>
      <c r="S157" s="11">
        <f t="shared" si="32"/>
        <v>0.98</v>
      </c>
      <c r="T157" s="11">
        <f>SUM($S$6:S157)</f>
        <v>-5.109999999999987</v>
      </c>
      <c r="U157" s="11">
        <v>1</v>
      </c>
      <c r="V157" s="11">
        <f t="shared" si="24"/>
        <v>9.8000000000000007</v>
      </c>
      <c r="W157" s="11">
        <v>0</v>
      </c>
      <c r="X157" s="11">
        <f t="shared" si="25"/>
        <v>-10</v>
      </c>
      <c r="Y157" s="11"/>
      <c r="AB157">
        <f>SUM($Q$6:Q157)</f>
        <v>-51.099999999999895</v>
      </c>
      <c r="AF157">
        <v>0</v>
      </c>
      <c r="AG157">
        <v>1</v>
      </c>
      <c r="AH157">
        <v>0</v>
      </c>
      <c r="AI157">
        <f t="shared" si="26"/>
        <v>-10</v>
      </c>
      <c r="AJ157" s="11">
        <f t="shared" si="27"/>
        <v>-10</v>
      </c>
      <c r="AK157" s="11">
        <f t="shared" si="28"/>
        <v>9.8000000000000007</v>
      </c>
      <c r="AL157">
        <f t="shared" si="29"/>
        <v>9.8000000000000007</v>
      </c>
      <c r="AM157">
        <f t="shared" si="30"/>
        <v>-10</v>
      </c>
      <c r="AO157">
        <f>SUM($AK$6:AK157)</f>
        <v>-51.099999999999895</v>
      </c>
      <c r="AP157">
        <f>SUM($AL$6:AL157)</f>
        <v>127.2</v>
      </c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E157" s="11"/>
      <c r="BF157" s="11"/>
      <c r="BG157" s="11"/>
      <c r="BH157" s="11"/>
      <c r="BI157" s="11"/>
    </row>
    <row r="158" spans="1:61" x14ac:dyDescent="0.25">
      <c r="A158" s="11">
        <v>652904</v>
      </c>
      <c r="B158" s="11">
        <v>31204460</v>
      </c>
      <c r="C158" s="11" t="s">
        <v>65</v>
      </c>
      <c r="D158" s="11" t="s">
        <v>66</v>
      </c>
      <c r="E158" s="13">
        <v>44593.822916666664</v>
      </c>
      <c r="F158" s="11" t="s">
        <v>334</v>
      </c>
      <c r="G158" s="11" t="s">
        <v>239</v>
      </c>
      <c r="H158" s="11">
        <v>2.16</v>
      </c>
      <c r="I158" s="11">
        <v>1350</v>
      </c>
      <c r="J158" s="11">
        <v>3.75</v>
      </c>
      <c r="K158" s="11">
        <v>1386</v>
      </c>
      <c r="L158" s="11">
        <f t="shared" si="22"/>
        <v>36</v>
      </c>
      <c r="M158" s="11" t="s">
        <v>70</v>
      </c>
      <c r="N158" s="11" t="s">
        <v>70</v>
      </c>
      <c r="O158" s="12">
        <f t="shared" si="31"/>
        <v>11.368</v>
      </c>
      <c r="P158" s="11">
        <v>1</v>
      </c>
      <c r="Q158" s="11">
        <f t="shared" si="23"/>
        <v>9.8000000000000007</v>
      </c>
      <c r="R158" s="11">
        <v>1</v>
      </c>
      <c r="S158" s="11">
        <f t="shared" si="32"/>
        <v>0.98</v>
      </c>
      <c r="T158" s="11">
        <f>SUM($S$6:S158)</f>
        <v>-4.1299999999999866</v>
      </c>
      <c r="U158" s="11">
        <v>0</v>
      </c>
      <c r="V158" s="11">
        <f t="shared" si="24"/>
        <v>-11.600000000000001</v>
      </c>
      <c r="W158" s="11">
        <v>0</v>
      </c>
      <c r="X158" s="11">
        <f t="shared" si="25"/>
        <v>-10</v>
      </c>
      <c r="Y158" s="11"/>
      <c r="AB158">
        <f>SUM($Q$6:Q158)</f>
        <v>-41.299999999999898</v>
      </c>
      <c r="AF158">
        <v>1</v>
      </c>
      <c r="AG158">
        <v>0</v>
      </c>
      <c r="AH158">
        <v>0</v>
      </c>
      <c r="AI158">
        <f t="shared" si="26"/>
        <v>11.600000000000001</v>
      </c>
      <c r="AJ158" s="11">
        <f t="shared" si="27"/>
        <v>11.600000000000001</v>
      </c>
      <c r="AK158" s="11">
        <f t="shared" si="28"/>
        <v>9.8000000000000007</v>
      </c>
      <c r="AL158">
        <f t="shared" si="29"/>
        <v>9.8000000000000007</v>
      </c>
      <c r="AM158">
        <f t="shared" si="30"/>
        <v>11.600000000000001</v>
      </c>
      <c r="AO158">
        <f>SUM($AK$6:AK158)</f>
        <v>-41.299999999999898</v>
      </c>
      <c r="AP158">
        <f>SUM($AL$6:AL158)</f>
        <v>137</v>
      </c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E158" s="11"/>
      <c r="BF158" s="11"/>
      <c r="BG158" s="11"/>
      <c r="BH158" s="11"/>
      <c r="BI158" s="11"/>
    </row>
    <row r="159" spans="1:61" x14ac:dyDescent="0.25">
      <c r="A159" s="11">
        <v>652921</v>
      </c>
      <c r="B159" s="11">
        <v>31195284</v>
      </c>
      <c r="C159" s="11" t="s">
        <v>65</v>
      </c>
      <c r="D159" s="11" t="s">
        <v>82</v>
      </c>
      <c r="E159" s="13">
        <v>44593.822916666664</v>
      </c>
      <c r="F159" s="11" t="s">
        <v>335</v>
      </c>
      <c r="G159" s="11" t="s">
        <v>336</v>
      </c>
      <c r="H159" s="11">
        <v>2.68</v>
      </c>
      <c r="I159" s="11">
        <v>1371</v>
      </c>
      <c r="J159" s="11">
        <v>2.98</v>
      </c>
      <c r="K159" s="11">
        <v>1387</v>
      </c>
      <c r="L159" s="11">
        <f t="shared" si="22"/>
        <v>16</v>
      </c>
      <c r="M159" s="11" t="s">
        <v>44</v>
      </c>
      <c r="N159" s="11" t="s">
        <v>44</v>
      </c>
      <c r="O159" s="12">
        <f t="shared" si="31"/>
        <v>16.463999999999999</v>
      </c>
      <c r="P159" s="11">
        <v>1</v>
      </c>
      <c r="Q159" s="11">
        <f t="shared" si="23"/>
        <v>9.8000000000000007</v>
      </c>
      <c r="R159" s="11">
        <v>1</v>
      </c>
      <c r="S159" s="11">
        <f t="shared" si="32"/>
        <v>0.98</v>
      </c>
      <c r="T159" s="11">
        <f>SUM($S$6:S159)</f>
        <v>-3.1499999999999866</v>
      </c>
      <c r="U159" s="11">
        <v>0</v>
      </c>
      <c r="V159" s="11">
        <f t="shared" si="24"/>
        <v>-16.8</v>
      </c>
      <c r="W159" s="11">
        <v>0</v>
      </c>
      <c r="X159" s="11">
        <f t="shared" si="25"/>
        <v>-10</v>
      </c>
      <c r="Y159" s="11"/>
      <c r="AB159">
        <f>SUM($Q$6:Q159)</f>
        <v>-31.499999999999897</v>
      </c>
      <c r="AF159">
        <v>1</v>
      </c>
      <c r="AG159">
        <v>0</v>
      </c>
      <c r="AH159">
        <v>0</v>
      </c>
      <c r="AI159">
        <f t="shared" si="26"/>
        <v>16.8</v>
      </c>
      <c r="AJ159" s="11">
        <f t="shared" si="27"/>
        <v>0</v>
      </c>
      <c r="AK159" s="11">
        <f t="shared" si="28"/>
        <v>9.8000000000000007</v>
      </c>
      <c r="AL159">
        <f t="shared" si="29"/>
        <v>0</v>
      </c>
      <c r="AM159">
        <f t="shared" si="30"/>
        <v>0</v>
      </c>
      <c r="AO159">
        <f>SUM($AK$6:AK159)</f>
        <v>-31.499999999999897</v>
      </c>
      <c r="AP159">
        <f>SUM($AL$6:AL159)</f>
        <v>137</v>
      </c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E159" s="11"/>
      <c r="BF159" s="11"/>
      <c r="BG159" s="11"/>
      <c r="BH159" s="11"/>
      <c r="BI159" s="11"/>
    </row>
    <row r="160" spans="1:61" x14ac:dyDescent="0.25">
      <c r="A160" s="11">
        <v>652919</v>
      </c>
      <c r="B160" s="11">
        <v>31197105</v>
      </c>
      <c r="C160" s="11" t="s">
        <v>65</v>
      </c>
      <c r="D160" s="11" t="s">
        <v>82</v>
      </c>
      <c r="E160" s="13">
        <v>44593.822916666664</v>
      </c>
      <c r="F160" s="11" t="s">
        <v>272</v>
      </c>
      <c r="G160" s="11" t="s">
        <v>165</v>
      </c>
      <c r="H160" s="11">
        <v>2.62</v>
      </c>
      <c r="I160" s="11">
        <v>1398</v>
      </c>
      <c r="J160" s="11">
        <v>3.1</v>
      </c>
      <c r="K160" s="11">
        <v>1443</v>
      </c>
      <c r="L160" s="11">
        <f t="shared" si="22"/>
        <v>45</v>
      </c>
      <c r="M160" s="11" t="s">
        <v>63</v>
      </c>
      <c r="N160" s="11" t="s">
        <v>74</v>
      </c>
      <c r="O160" s="12">
        <f t="shared" si="31"/>
        <v>-10</v>
      </c>
      <c r="P160" s="11">
        <v>0</v>
      </c>
      <c r="Q160" s="11">
        <f t="shared" si="23"/>
        <v>9.8000000000000007</v>
      </c>
      <c r="R160" s="11">
        <v>1</v>
      </c>
      <c r="S160" s="11">
        <f t="shared" si="32"/>
        <v>0.98</v>
      </c>
      <c r="T160" s="11">
        <f>SUM($S$6:S160)</f>
        <v>-2.1699999999999866</v>
      </c>
      <c r="U160" s="11">
        <v>1</v>
      </c>
      <c r="V160" s="11">
        <f t="shared" si="24"/>
        <v>9.8000000000000007</v>
      </c>
      <c r="W160" s="11">
        <v>0</v>
      </c>
      <c r="X160" s="11">
        <f t="shared" si="25"/>
        <v>-10</v>
      </c>
      <c r="Y160" s="11"/>
      <c r="AB160">
        <f>SUM($Q$6:Q160)</f>
        <v>-21.699999999999896</v>
      </c>
      <c r="AF160">
        <v>0</v>
      </c>
      <c r="AG160">
        <v>1</v>
      </c>
      <c r="AH160">
        <v>0</v>
      </c>
      <c r="AI160">
        <f t="shared" si="26"/>
        <v>-10</v>
      </c>
      <c r="AJ160" s="11">
        <f t="shared" si="27"/>
        <v>0</v>
      </c>
      <c r="AK160" s="11">
        <f t="shared" si="28"/>
        <v>9.8000000000000007</v>
      </c>
      <c r="AL160">
        <f t="shared" si="29"/>
        <v>0</v>
      </c>
      <c r="AM160">
        <f t="shared" si="30"/>
        <v>0</v>
      </c>
      <c r="AO160">
        <f>SUM($AK$6:AK160)</f>
        <v>-21.699999999999896</v>
      </c>
      <c r="AP160">
        <f>SUM($AL$6:AL160)</f>
        <v>137</v>
      </c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E160" s="11"/>
      <c r="BF160" s="11"/>
      <c r="BG160" s="11"/>
      <c r="BH160" s="11"/>
      <c r="BI160" s="11"/>
    </row>
    <row r="161" spans="1:61" x14ac:dyDescent="0.25">
      <c r="A161" s="11">
        <v>652906</v>
      </c>
      <c r="B161" s="11">
        <v>31190400</v>
      </c>
      <c r="C161" s="11" t="s">
        <v>65</v>
      </c>
      <c r="D161" s="11" t="s">
        <v>77</v>
      </c>
      <c r="E161" s="13">
        <v>44593.822916666664</v>
      </c>
      <c r="F161" s="11" t="s">
        <v>337</v>
      </c>
      <c r="G161" s="11" t="s">
        <v>338</v>
      </c>
      <c r="H161" s="11">
        <v>2.52</v>
      </c>
      <c r="I161" s="11">
        <v>1461</v>
      </c>
      <c r="J161" s="11">
        <v>3.45</v>
      </c>
      <c r="K161" s="11">
        <v>1472</v>
      </c>
      <c r="L161" s="11">
        <f t="shared" si="22"/>
        <v>11</v>
      </c>
      <c r="M161" s="11" t="s">
        <v>43</v>
      </c>
      <c r="N161" s="11" t="s">
        <v>43</v>
      </c>
      <c r="O161" s="12">
        <f t="shared" si="31"/>
        <v>-10</v>
      </c>
      <c r="P161" s="11">
        <v>0</v>
      </c>
      <c r="Q161" s="11">
        <f t="shared" si="23"/>
        <v>9.8000000000000007</v>
      </c>
      <c r="R161" s="11">
        <v>1</v>
      </c>
      <c r="S161" s="11">
        <f t="shared" si="32"/>
        <v>0.98</v>
      </c>
      <c r="T161" s="11">
        <f>SUM($S$6:S161)</f>
        <v>-1.1899999999999866</v>
      </c>
      <c r="U161" s="11">
        <v>1</v>
      </c>
      <c r="V161" s="11">
        <f t="shared" si="24"/>
        <v>9.8000000000000007</v>
      </c>
      <c r="W161" s="11">
        <v>0</v>
      </c>
      <c r="X161" s="11">
        <f t="shared" si="25"/>
        <v>-10</v>
      </c>
      <c r="Y161" s="11"/>
      <c r="AB161">
        <f>SUM($Q$6:Q161)</f>
        <v>-11.899999999999896</v>
      </c>
      <c r="AF161">
        <v>0</v>
      </c>
      <c r="AG161">
        <v>1</v>
      </c>
      <c r="AH161">
        <v>0</v>
      </c>
      <c r="AI161">
        <f t="shared" si="26"/>
        <v>-10</v>
      </c>
      <c r="AJ161" s="11">
        <f t="shared" si="27"/>
        <v>0</v>
      </c>
      <c r="AK161" s="11">
        <f t="shared" si="28"/>
        <v>9.8000000000000007</v>
      </c>
      <c r="AL161">
        <f t="shared" si="29"/>
        <v>0</v>
      </c>
      <c r="AM161">
        <f t="shared" si="30"/>
        <v>0</v>
      </c>
      <c r="AO161">
        <f>SUM($AK$6:AK161)</f>
        <v>-11.899999999999896</v>
      </c>
      <c r="AP161">
        <f>SUM($AL$6:AL161)</f>
        <v>137</v>
      </c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E161" s="11"/>
      <c r="BF161" s="11"/>
      <c r="BG161" s="11"/>
      <c r="BH161" s="11"/>
      <c r="BI161" s="11"/>
    </row>
    <row r="162" spans="1:61" x14ac:dyDescent="0.25">
      <c r="A162" s="11">
        <v>652886</v>
      </c>
      <c r="B162" s="11">
        <v>31200743</v>
      </c>
      <c r="C162" s="11" t="s">
        <v>59</v>
      </c>
      <c r="D162" s="11" t="s">
        <v>60</v>
      </c>
      <c r="E162" s="13">
        <v>44593.822916666664</v>
      </c>
      <c r="F162" s="11" t="s">
        <v>339</v>
      </c>
      <c r="G162" s="11" t="s">
        <v>340</v>
      </c>
      <c r="H162" s="11">
        <v>2.5</v>
      </c>
      <c r="I162" s="11">
        <v>1487</v>
      </c>
      <c r="J162" s="11">
        <v>3.4</v>
      </c>
      <c r="K162" s="11">
        <v>1506</v>
      </c>
      <c r="L162" s="11">
        <f t="shared" si="22"/>
        <v>19</v>
      </c>
      <c r="M162" s="11" t="s">
        <v>43</v>
      </c>
      <c r="N162" s="11" t="s">
        <v>69</v>
      </c>
      <c r="O162" s="12">
        <f t="shared" si="31"/>
        <v>-10</v>
      </c>
      <c r="P162" s="11">
        <v>0</v>
      </c>
      <c r="Q162" s="11">
        <f t="shared" si="23"/>
        <v>9.8000000000000007</v>
      </c>
      <c r="R162" s="11">
        <v>1</v>
      </c>
      <c r="S162" s="11">
        <f t="shared" si="32"/>
        <v>0.98</v>
      </c>
      <c r="T162" s="11">
        <f>SUM($S$6:S162)</f>
        <v>-0.20999999999998664</v>
      </c>
      <c r="U162" s="11">
        <v>1</v>
      </c>
      <c r="V162" s="11">
        <f t="shared" si="24"/>
        <v>9.8000000000000007</v>
      </c>
      <c r="W162" s="11">
        <v>0</v>
      </c>
      <c r="X162" s="11">
        <f t="shared" si="25"/>
        <v>-10</v>
      </c>
      <c r="Y162" s="11"/>
      <c r="AB162">
        <f>SUM($Q$6:Q162)</f>
        <v>-2.0999999999998948</v>
      </c>
      <c r="AF162">
        <v>0</v>
      </c>
      <c r="AG162">
        <v>1</v>
      </c>
      <c r="AH162">
        <v>0</v>
      </c>
      <c r="AI162">
        <f t="shared" si="26"/>
        <v>-10</v>
      </c>
      <c r="AJ162" s="11">
        <f t="shared" si="27"/>
        <v>0</v>
      </c>
      <c r="AK162" s="11">
        <f t="shared" si="28"/>
        <v>9.8000000000000007</v>
      </c>
      <c r="AL162">
        <f t="shared" si="29"/>
        <v>0</v>
      </c>
      <c r="AM162">
        <f t="shared" si="30"/>
        <v>0</v>
      </c>
      <c r="AO162">
        <f>SUM($AK$6:AK162)</f>
        <v>-2.0999999999998948</v>
      </c>
      <c r="AP162">
        <f>SUM($AL$6:AL162)</f>
        <v>137</v>
      </c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E162" s="11"/>
      <c r="BF162" s="11"/>
      <c r="BG162" s="11"/>
      <c r="BH162" s="11"/>
      <c r="BI162" s="11"/>
    </row>
    <row r="163" spans="1:61" x14ac:dyDescent="0.25">
      <c r="A163" s="11">
        <v>652925</v>
      </c>
      <c r="B163" s="11">
        <v>31198574</v>
      </c>
      <c r="C163" s="11" t="s">
        <v>65</v>
      </c>
      <c r="D163" s="11" t="s">
        <v>71</v>
      </c>
      <c r="E163" s="13">
        <v>44593.822916666664</v>
      </c>
      <c r="F163" s="11" t="s">
        <v>72</v>
      </c>
      <c r="G163" s="11" t="s">
        <v>310</v>
      </c>
      <c r="H163" s="11">
        <v>2.44</v>
      </c>
      <c r="I163" s="11">
        <v>1391</v>
      </c>
      <c r="J163" s="11">
        <v>3.35</v>
      </c>
      <c r="K163" s="11">
        <v>1414</v>
      </c>
      <c r="L163" s="11">
        <f t="shared" si="22"/>
        <v>23</v>
      </c>
      <c r="M163" s="11" t="s">
        <v>43</v>
      </c>
      <c r="N163" s="11" t="s">
        <v>69</v>
      </c>
      <c r="O163" s="12">
        <f t="shared" si="31"/>
        <v>-10</v>
      </c>
      <c r="P163" s="11">
        <v>0</v>
      </c>
      <c r="Q163" s="11">
        <f t="shared" si="23"/>
        <v>9.8000000000000007</v>
      </c>
      <c r="R163" s="11">
        <v>1</v>
      </c>
      <c r="S163" s="11">
        <f t="shared" si="32"/>
        <v>0.98</v>
      </c>
      <c r="T163" s="11">
        <f>SUM($S$6:S163)</f>
        <v>0.77000000000001334</v>
      </c>
      <c r="U163" s="11">
        <v>1</v>
      </c>
      <c r="V163" s="11">
        <f t="shared" si="24"/>
        <v>9.8000000000000007</v>
      </c>
      <c r="W163" s="11">
        <v>0</v>
      </c>
      <c r="X163" s="11">
        <f t="shared" si="25"/>
        <v>-10</v>
      </c>
      <c r="Y163" s="11"/>
      <c r="AB163">
        <f>SUM($Q$6:Q163)</f>
        <v>7.7000000000001059</v>
      </c>
      <c r="AF163">
        <v>0</v>
      </c>
      <c r="AG163">
        <v>1</v>
      </c>
      <c r="AH163">
        <v>0</v>
      </c>
      <c r="AI163">
        <f t="shared" si="26"/>
        <v>-10</v>
      </c>
      <c r="AJ163" s="11">
        <f t="shared" si="27"/>
        <v>0</v>
      </c>
      <c r="AK163" s="11">
        <f t="shared" si="28"/>
        <v>9.8000000000000007</v>
      </c>
      <c r="AL163">
        <f t="shared" si="29"/>
        <v>0</v>
      </c>
      <c r="AM163">
        <f t="shared" si="30"/>
        <v>0</v>
      </c>
      <c r="AO163">
        <f>SUM($AK$6:AK163)</f>
        <v>7.7000000000001059</v>
      </c>
      <c r="AP163">
        <f>SUM($AL$6:AL163)</f>
        <v>137</v>
      </c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E163" s="11"/>
      <c r="BF163" s="11"/>
      <c r="BG163" s="11"/>
      <c r="BH163" s="11"/>
      <c r="BI163" s="11"/>
    </row>
    <row r="164" spans="1:61" x14ac:dyDescent="0.25">
      <c r="A164" s="11">
        <v>652826</v>
      </c>
      <c r="B164" s="11">
        <v>31200781</v>
      </c>
      <c r="C164" s="11" t="s">
        <v>39</v>
      </c>
      <c r="D164" s="11" t="s">
        <v>40</v>
      </c>
      <c r="E164" s="13">
        <v>44594.364583333336</v>
      </c>
      <c r="F164" s="11" t="s">
        <v>341</v>
      </c>
      <c r="G164" s="11" t="s">
        <v>342</v>
      </c>
      <c r="H164" s="11">
        <v>1.88</v>
      </c>
      <c r="I164" s="11">
        <v>1453</v>
      </c>
      <c r="J164" s="11">
        <v>4.4000000000000004</v>
      </c>
      <c r="K164" s="11">
        <v>1519</v>
      </c>
      <c r="L164" s="11">
        <f t="shared" si="22"/>
        <v>66</v>
      </c>
      <c r="M164" s="11" t="s">
        <v>44</v>
      </c>
      <c r="N164" s="11" t="s">
        <v>44</v>
      </c>
      <c r="O164" s="12">
        <f t="shared" si="31"/>
        <v>8.623999999999997</v>
      </c>
      <c r="P164" s="11">
        <v>1</v>
      </c>
      <c r="Q164" s="11">
        <f t="shared" si="23"/>
        <v>9.8000000000000007</v>
      </c>
      <c r="R164" s="11">
        <v>1</v>
      </c>
      <c r="S164" s="11">
        <f t="shared" si="32"/>
        <v>0.98</v>
      </c>
      <c r="T164" s="11">
        <f>SUM($S$6:S164)</f>
        <v>1.7500000000000133</v>
      </c>
      <c r="U164" s="11">
        <v>0</v>
      </c>
      <c r="V164" s="11">
        <f t="shared" si="24"/>
        <v>-8.7999999999999972</v>
      </c>
      <c r="W164" s="11">
        <v>0</v>
      </c>
      <c r="X164" s="11">
        <f t="shared" si="25"/>
        <v>-10</v>
      </c>
      <c r="Y164" s="11"/>
      <c r="AB164">
        <f>SUM($Q$6:Q164)</f>
        <v>17.500000000000107</v>
      </c>
      <c r="AF164">
        <v>1</v>
      </c>
      <c r="AG164">
        <v>0</v>
      </c>
      <c r="AH164">
        <v>0</v>
      </c>
      <c r="AI164">
        <f t="shared" si="26"/>
        <v>8.7999999999999972</v>
      </c>
      <c r="AJ164" s="11">
        <f t="shared" si="27"/>
        <v>8.7999999999999972</v>
      </c>
      <c r="AK164" s="11">
        <f t="shared" si="28"/>
        <v>9.8000000000000007</v>
      </c>
      <c r="AL164">
        <f t="shared" si="29"/>
        <v>9.8000000000000007</v>
      </c>
      <c r="AM164">
        <f t="shared" si="30"/>
        <v>0</v>
      </c>
      <c r="AO164">
        <f>SUM($AK$6:AK164)</f>
        <v>17.500000000000107</v>
      </c>
      <c r="AP164">
        <f>SUM($AL$6:AL164)</f>
        <v>146.80000000000001</v>
      </c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E164" s="11"/>
      <c r="BF164" s="11"/>
      <c r="BG164" s="11"/>
      <c r="BH164" s="11"/>
      <c r="BI164" s="11"/>
    </row>
    <row r="165" spans="1:61" x14ac:dyDescent="0.25">
      <c r="A165" s="11">
        <v>653016</v>
      </c>
      <c r="B165" s="11">
        <v>31195973</v>
      </c>
      <c r="C165" s="11" t="s">
        <v>39</v>
      </c>
      <c r="D165" s="11" t="s">
        <v>40</v>
      </c>
      <c r="E165" s="13">
        <v>44595.364583333336</v>
      </c>
      <c r="F165" s="11" t="s">
        <v>343</v>
      </c>
      <c r="G165" s="11" t="s">
        <v>42</v>
      </c>
      <c r="H165" s="11">
        <v>2.2799999999999998</v>
      </c>
      <c r="I165" s="11">
        <v>1452</v>
      </c>
      <c r="J165" s="11">
        <v>3.45</v>
      </c>
      <c r="K165" s="11">
        <v>1492</v>
      </c>
      <c r="L165" s="11">
        <f t="shared" si="22"/>
        <v>40</v>
      </c>
      <c r="M165" s="11" t="s">
        <v>44</v>
      </c>
      <c r="N165" s="11" t="s">
        <v>70</v>
      </c>
      <c r="O165" s="12">
        <f t="shared" si="31"/>
        <v>12.543999999999997</v>
      </c>
      <c r="P165" s="11">
        <v>1</v>
      </c>
      <c r="Q165" s="11">
        <f t="shared" si="23"/>
        <v>9.8000000000000007</v>
      </c>
      <c r="R165" s="11">
        <v>1</v>
      </c>
      <c r="S165" s="11">
        <f t="shared" si="32"/>
        <v>0.98</v>
      </c>
      <c r="T165" s="11">
        <f>SUM($S$6:S165)</f>
        <v>2.7300000000000133</v>
      </c>
      <c r="U165" s="11">
        <v>0</v>
      </c>
      <c r="V165" s="11">
        <f t="shared" si="24"/>
        <v>-12.799999999999997</v>
      </c>
      <c r="W165" s="11">
        <v>0</v>
      </c>
      <c r="X165" s="11">
        <f t="shared" si="25"/>
        <v>-10</v>
      </c>
      <c r="Y165" s="11"/>
      <c r="AB165">
        <f>SUM($Q$6:Q165)</f>
        <v>27.300000000000107</v>
      </c>
      <c r="AF165">
        <v>1</v>
      </c>
      <c r="AG165">
        <v>0</v>
      </c>
      <c r="AH165">
        <v>0</v>
      </c>
      <c r="AI165">
        <f t="shared" si="26"/>
        <v>12.799999999999997</v>
      </c>
      <c r="AJ165" s="11">
        <f t="shared" si="27"/>
        <v>12.799999999999997</v>
      </c>
      <c r="AK165" s="11">
        <f t="shared" si="28"/>
        <v>9.8000000000000007</v>
      </c>
      <c r="AL165">
        <f t="shared" si="29"/>
        <v>0</v>
      </c>
      <c r="AM165">
        <f t="shared" si="30"/>
        <v>12.799999999999997</v>
      </c>
      <c r="AO165">
        <f>SUM($AK$6:AK165)</f>
        <v>27.300000000000107</v>
      </c>
      <c r="AP165">
        <f>SUM($AL$6:AL165)</f>
        <v>146.80000000000001</v>
      </c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E165" s="11"/>
      <c r="BF165" s="11"/>
      <c r="BG165" s="11"/>
      <c r="BH165" s="11"/>
      <c r="BI165" s="11"/>
    </row>
    <row r="166" spans="1:61" x14ac:dyDescent="0.25">
      <c r="A166" s="11">
        <v>653271</v>
      </c>
      <c r="B166" s="11">
        <v>31214263</v>
      </c>
      <c r="C166" s="11" t="s">
        <v>206</v>
      </c>
      <c r="D166" s="11" t="s">
        <v>207</v>
      </c>
      <c r="E166" s="13">
        <v>44597.541666666664</v>
      </c>
      <c r="F166" s="11" t="s">
        <v>344</v>
      </c>
      <c r="G166" s="11" t="s">
        <v>279</v>
      </c>
      <c r="H166" s="11">
        <v>1.98</v>
      </c>
      <c r="I166" s="11">
        <v>1446</v>
      </c>
      <c r="J166" s="11">
        <v>3.7</v>
      </c>
      <c r="K166" s="11">
        <v>1457</v>
      </c>
      <c r="L166" s="11">
        <f t="shared" si="22"/>
        <v>11</v>
      </c>
      <c r="M166" s="11" t="s">
        <v>44</v>
      </c>
      <c r="N166" s="11" t="s">
        <v>44</v>
      </c>
      <c r="O166" s="12">
        <f t="shared" si="31"/>
        <v>9.604000000000001</v>
      </c>
      <c r="P166" s="11">
        <v>1</v>
      </c>
      <c r="Q166" s="11">
        <f t="shared" si="23"/>
        <v>9.8000000000000007</v>
      </c>
      <c r="R166" s="11">
        <v>1</v>
      </c>
      <c r="S166" s="11">
        <f t="shared" si="32"/>
        <v>0.98</v>
      </c>
      <c r="T166" s="11">
        <f>SUM($S$6:S166)</f>
        <v>3.7100000000000133</v>
      </c>
      <c r="U166" s="11">
        <v>0</v>
      </c>
      <c r="V166" s="11">
        <f t="shared" si="24"/>
        <v>-9.8000000000000007</v>
      </c>
      <c r="W166" s="11">
        <v>0</v>
      </c>
      <c r="X166" s="11">
        <f t="shared" si="25"/>
        <v>-10</v>
      </c>
      <c r="Y166" s="11"/>
      <c r="AB166">
        <f>SUM($Q$6:Q166)</f>
        <v>37.100000000000108</v>
      </c>
      <c r="AF166">
        <v>1</v>
      </c>
      <c r="AG166">
        <v>0</v>
      </c>
      <c r="AH166">
        <v>0</v>
      </c>
      <c r="AI166">
        <f t="shared" si="26"/>
        <v>9.8000000000000007</v>
      </c>
      <c r="AJ166" s="11">
        <f t="shared" si="27"/>
        <v>9.8000000000000007</v>
      </c>
      <c r="AK166" s="11">
        <f t="shared" si="28"/>
        <v>9.8000000000000007</v>
      </c>
      <c r="AL166">
        <f t="shared" si="29"/>
        <v>9.8000000000000007</v>
      </c>
      <c r="AM166">
        <f t="shared" si="30"/>
        <v>0</v>
      </c>
      <c r="AO166">
        <f>SUM($AK$6:AK166)</f>
        <v>37.100000000000108</v>
      </c>
      <c r="AP166">
        <f>SUM($AL$6:AL166)</f>
        <v>156.60000000000002</v>
      </c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E166" s="11"/>
      <c r="BF166" s="11"/>
      <c r="BG166" s="11"/>
      <c r="BH166" s="11"/>
      <c r="BI166" s="11"/>
    </row>
    <row r="167" spans="1:61" x14ac:dyDescent="0.25">
      <c r="A167" s="11">
        <v>653346</v>
      </c>
      <c r="B167" s="11">
        <v>31202489</v>
      </c>
      <c r="C167" s="11" t="s">
        <v>65</v>
      </c>
      <c r="D167" s="11" t="s">
        <v>71</v>
      </c>
      <c r="E167" s="13">
        <v>44597.541666666664</v>
      </c>
      <c r="F167" s="11" t="s">
        <v>75</v>
      </c>
      <c r="G167" s="11" t="s">
        <v>72</v>
      </c>
      <c r="H167" s="11">
        <v>2.5</v>
      </c>
      <c r="I167" s="11">
        <v>1379</v>
      </c>
      <c r="J167" s="11">
        <v>3.2</v>
      </c>
      <c r="K167" s="11">
        <v>1391</v>
      </c>
      <c r="L167" s="11">
        <f t="shared" si="22"/>
        <v>12</v>
      </c>
      <c r="M167" s="11" t="s">
        <v>43</v>
      </c>
      <c r="N167" s="11" t="s">
        <v>49</v>
      </c>
      <c r="O167" s="12">
        <f t="shared" si="31"/>
        <v>14.7</v>
      </c>
      <c r="P167" s="11">
        <v>1</v>
      </c>
      <c r="Q167" s="11">
        <f t="shared" si="23"/>
        <v>9.8000000000000007</v>
      </c>
      <c r="R167" s="11">
        <v>1</v>
      </c>
      <c r="S167" s="11">
        <f t="shared" si="32"/>
        <v>0.98</v>
      </c>
      <c r="T167" s="11">
        <f>SUM($S$6:S167)</f>
        <v>4.6900000000000137</v>
      </c>
      <c r="U167" s="11">
        <v>0</v>
      </c>
      <c r="V167" s="11">
        <f t="shared" si="24"/>
        <v>-15</v>
      </c>
      <c r="W167" s="11">
        <v>0</v>
      </c>
      <c r="X167" s="11">
        <f t="shared" si="25"/>
        <v>-10</v>
      </c>
      <c r="Y167" s="11"/>
      <c r="AB167">
        <f>SUM($Q$6:Q167)</f>
        <v>46.900000000000105</v>
      </c>
      <c r="AF167">
        <v>1</v>
      </c>
      <c r="AG167">
        <v>0</v>
      </c>
      <c r="AH167">
        <v>0</v>
      </c>
      <c r="AI167">
        <f t="shared" si="26"/>
        <v>15</v>
      </c>
      <c r="AJ167" s="11">
        <f t="shared" si="27"/>
        <v>0</v>
      </c>
      <c r="AK167" s="11">
        <f t="shared" si="28"/>
        <v>9.8000000000000007</v>
      </c>
      <c r="AL167">
        <f t="shared" si="29"/>
        <v>0</v>
      </c>
      <c r="AM167">
        <f t="shared" si="30"/>
        <v>0</v>
      </c>
      <c r="AO167">
        <f>SUM($AK$6:AK167)</f>
        <v>46.900000000000105</v>
      </c>
      <c r="AP167">
        <f>SUM($AL$6:AL167)</f>
        <v>156.60000000000002</v>
      </c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E167" s="11"/>
      <c r="BF167" s="11"/>
      <c r="BG167" s="11"/>
      <c r="BH167" s="11"/>
      <c r="BI167" s="11"/>
    </row>
    <row r="168" spans="1:61" x14ac:dyDescent="0.25">
      <c r="A168" s="11">
        <v>653069</v>
      </c>
      <c r="B168" s="11">
        <v>31203489</v>
      </c>
      <c r="C168" s="11" t="s">
        <v>345</v>
      </c>
      <c r="D168" s="11" t="s">
        <v>346</v>
      </c>
      <c r="E168" s="13">
        <v>44597.583333333336</v>
      </c>
      <c r="F168" s="11" t="s">
        <v>347</v>
      </c>
      <c r="G168" s="11" t="s">
        <v>348</v>
      </c>
      <c r="H168" s="11">
        <v>2.64</v>
      </c>
      <c r="I168" s="11">
        <v>1427</v>
      </c>
      <c r="J168" s="11">
        <v>3.15</v>
      </c>
      <c r="K168" s="11">
        <v>1519</v>
      </c>
      <c r="L168" s="11">
        <f t="shared" si="22"/>
        <v>92</v>
      </c>
      <c r="M168" s="11" t="s">
        <v>44</v>
      </c>
      <c r="N168" s="11" t="s">
        <v>44</v>
      </c>
      <c r="O168" s="12">
        <f t="shared" si="31"/>
        <v>16.072000000000003</v>
      </c>
      <c r="P168" s="11">
        <v>1</v>
      </c>
      <c r="Q168" s="11">
        <f t="shared" si="23"/>
        <v>9.8000000000000007</v>
      </c>
      <c r="R168" s="11">
        <v>1</v>
      </c>
      <c r="S168" s="11">
        <f t="shared" si="32"/>
        <v>0.98</v>
      </c>
      <c r="T168" s="11">
        <f>SUM($S$6:S168)</f>
        <v>5.6700000000000141</v>
      </c>
      <c r="U168" s="11">
        <v>0</v>
      </c>
      <c r="V168" s="11">
        <f t="shared" si="24"/>
        <v>-16.400000000000002</v>
      </c>
      <c r="W168" s="11">
        <v>0</v>
      </c>
      <c r="X168" s="11">
        <f t="shared" si="25"/>
        <v>-10</v>
      </c>
      <c r="Y168" s="11"/>
      <c r="AB168">
        <f>SUM($Q$6:Q168)</f>
        <v>56.700000000000102</v>
      </c>
      <c r="AF168">
        <v>1</v>
      </c>
      <c r="AG168">
        <v>0</v>
      </c>
      <c r="AH168">
        <v>0</v>
      </c>
      <c r="AI168">
        <f t="shared" si="26"/>
        <v>16.400000000000002</v>
      </c>
      <c r="AJ168" s="11">
        <f t="shared" si="27"/>
        <v>0</v>
      </c>
      <c r="AK168" s="11">
        <f t="shared" si="28"/>
        <v>9.8000000000000007</v>
      </c>
      <c r="AL168">
        <f t="shared" si="29"/>
        <v>0</v>
      </c>
      <c r="AM168">
        <f t="shared" si="30"/>
        <v>0</v>
      </c>
      <c r="AO168">
        <f>SUM($AK$6:AK168)</f>
        <v>56.700000000000102</v>
      </c>
      <c r="AP168">
        <f>SUM($AL$6:AL168)</f>
        <v>156.60000000000002</v>
      </c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E168" s="11"/>
      <c r="BF168" s="11"/>
      <c r="BG168" s="11"/>
      <c r="BH168" s="11"/>
      <c r="BI168" s="11"/>
    </row>
    <row r="169" spans="1:61" x14ac:dyDescent="0.25">
      <c r="A169" s="11">
        <v>653089</v>
      </c>
      <c r="B169" s="11">
        <v>31181098</v>
      </c>
      <c r="C169" s="11" t="s">
        <v>50</v>
      </c>
      <c r="D169" s="11" t="s">
        <v>142</v>
      </c>
      <c r="E169" s="13">
        <v>44597.604166666664</v>
      </c>
      <c r="F169" s="11" t="s">
        <v>187</v>
      </c>
      <c r="G169" s="11" t="s">
        <v>153</v>
      </c>
      <c r="H169" s="11">
        <v>2.5</v>
      </c>
      <c r="I169" s="11">
        <v>1516</v>
      </c>
      <c r="J169" s="11">
        <v>3.05</v>
      </c>
      <c r="K169" s="11">
        <v>1594</v>
      </c>
      <c r="L169" s="11">
        <f t="shared" si="22"/>
        <v>78</v>
      </c>
      <c r="M169" s="11" t="s">
        <v>44</v>
      </c>
      <c r="N169" s="11" t="s">
        <v>44</v>
      </c>
      <c r="O169" s="12">
        <f t="shared" si="31"/>
        <v>14.7</v>
      </c>
      <c r="P169" s="11">
        <v>1</v>
      </c>
      <c r="Q169" s="11">
        <f t="shared" si="23"/>
        <v>9.8000000000000007</v>
      </c>
      <c r="R169" s="11">
        <v>1</v>
      </c>
      <c r="S169" s="11">
        <f t="shared" si="32"/>
        <v>0.98</v>
      </c>
      <c r="T169" s="11">
        <f>SUM($S$6:S169)</f>
        <v>6.6500000000000146</v>
      </c>
      <c r="U169" s="11">
        <v>0</v>
      </c>
      <c r="V169" s="11">
        <f t="shared" si="24"/>
        <v>-15</v>
      </c>
      <c r="W169" s="11">
        <v>0</v>
      </c>
      <c r="X169" s="11">
        <f t="shared" si="25"/>
        <v>-10</v>
      </c>
      <c r="Y169" s="11"/>
      <c r="AB169">
        <f>SUM($Q$6:Q169)</f>
        <v>66.500000000000099</v>
      </c>
      <c r="AF169">
        <v>1</v>
      </c>
      <c r="AG169">
        <v>0</v>
      </c>
      <c r="AH169">
        <v>0</v>
      </c>
      <c r="AI169">
        <f t="shared" si="26"/>
        <v>15</v>
      </c>
      <c r="AJ169" s="11">
        <f t="shared" si="27"/>
        <v>0</v>
      </c>
      <c r="AK169" s="11">
        <f t="shared" si="28"/>
        <v>9.8000000000000007</v>
      </c>
      <c r="AL169">
        <f t="shared" si="29"/>
        <v>0</v>
      </c>
      <c r="AM169">
        <f t="shared" si="30"/>
        <v>0</v>
      </c>
      <c r="AO169">
        <f>SUM($AK$6:AK169)</f>
        <v>66.500000000000099</v>
      </c>
      <c r="AP169">
        <f>SUM($AL$6:AL169)</f>
        <v>156.60000000000002</v>
      </c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E169" s="11"/>
      <c r="BF169" s="11"/>
      <c r="BG169" s="11"/>
      <c r="BH169" s="11"/>
      <c r="BI169" s="11"/>
    </row>
    <row r="170" spans="1:61" x14ac:dyDescent="0.25">
      <c r="A170" s="11">
        <v>653301</v>
      </c>
      <c r="B170" s="11">
        <v>31202472</v>
      </c>
      <c r="C170" s="11" t="s">
        <v>59</v>
      </c>
      <c r="D170" s="11" t="s">
        <v>60</v>
      </c>
      <c r="E170" s="13">
        <v>44597.625</v>
      </c>
      <c r="F170" s="11" t="s">
        <v>349</v>
      </c>
      <c r="G170" s="11" t="s">
        <v>350</v>
      </c>
      <c r="H170" s="11">
        <v>2.46</v>
      </c>
      <c r="I170" s="11">
        <v>1444</v>
      </c>
      <c r="J170" s="11">
        <v>3.85</v>
      </c>
      <c r="K170" s="11">
        <v>1471</v>
      </c>
      <c r="L170" s="11">
        <f t="shared" si="22"/>
        <v>27</v>
      </c>
      <c r="M170" s="11" t="s">
        <v>43</v>
      </c>
      <c r="N170" s="11" t="s">
        <v>43</v>
      </c>
      <c r="O170" s="12">
        <f t="shared" si="31"/>
        <v>-10</v>
      </c>
      <c r="P170" s="11">
        <v>0</v>
      </c>
      <c r="Q170" s="11">
        <f t="shared" si="23"/>
        <v>9.8000000000000007</v>
      </c>
      <c r="R170" s="11">
        <v>1</v>
      </c>
      <c r="S170" s="11">
        <f t="shared" si="32"/>
        <v>0.98</v>
      </c>
      <c r="T170" s="11">
        <f>SUM($S$6:S170)</f>
        <v>7.630000000000015</v>
      </c>
      <c r="U170" s="11">
        <v>1</v>
      </c>
      <c r="V170" s="11">
        <f t="shared" si="24"/>
        <v>9.8000000000000007</v>
      </c>
      <c r="W170" s="11">
        <v>0</v>
      </c>
      <c r="X170" s="11">
        <f t="shared" si="25"/>
        <v>-10</v>
      </c>
      <c r="Y170" s="11"/>
      <c r="AB170">
        <f>SUM($Q$6:Q170)</f>
        <v>76.300000000000097</v>
      </c>
      <c r="AF170">
        <v>0</v>
      </c>
      <c r="AG170">
        <v>1</v>
      </c>
      <c r="AH170">
        <v>0</v>
      </c>
      <c r="AI170">
        <f t="shared" si="26"/>
        <v>-10</v>
      </c>
      <c r="AJ170" s="11">
        <f t="shared" si="27"/>
        <v>0</v>
      </c>
      <c r="AK170" s="11">
        <f t="shared" si="28"/>
        <v>9.8000000000000007</v>
      </c>
      <c r="AL170">
        <f t="shared" si="29"/>
        <v>9.8000000000000007</v>
      </c>
      <c r="AM170">
        <f t="shared" si="30"/>
        <v>0</v>
      </c>
      <c r="AO170">
        <f>SUM($AK$6:AK170)</f>
        <v>76.300000000000097</v>
      </c>
      <c r="AP170">
        <f>SUM($AL$6:AL170)</f>
        <v>166.40000000000003</v>
      </c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E170" s="11"/>
      <c r="BF170" s="11"/>
      <c r="BG170" s="11"/>
      <c r="BH170" s="11"/>
      <c r="BI170" s="11"/>
    </row>
    <row r="171" spans="1:61" x14ac:dyDescent="0.25">
      <c r="A171" s="11">
        <v>653241</v>
      </c>
      <c r="B171" s="11">
        <v>31201241</v>
      </c>
      <c r="C171" s="11" t="s">
        <v>65</v>
      </c>
      <c r="D171" s="11" t="s">
        <v>82</v>
      </c>
      <c r="E171" s="13">
        <v>44597.625</v>
      </c>
      <c r="F171" s="11" t="s">
        <v>164</v>
      </c>
      <c r="G171" s="11" t="s">
        <v>315</v>
      </c>
      <c r="H171" s="11">
        <v>2.12</v>
      </c>
      <c r="I171" s="11">
        <v>1416</v>
      </c>
      <c r="J171" s="11">
        <v>4.3</v>
      </c>
      <c r="K171" s="11">
        <v>1429</v>
      </c>
      <c r="L171" s="11">
        <f t="shared" si="22"/>
        <v>13</v>
      </c>
      <c r="M171" s="11" t="s">
        <v>54</v>
      </c>
      <c r="N171" s="11" t="s">
        <v>69</v>
      </c>
      <c r="O171" s="12">
        <f t="shared" si="31"/>
        <v>-10</v>
      </c>
      <c r="P171" s="11">
        <v>0</v>
      </c>
      <c r="Q171" s="11">
        <f t="shared" si="23"/>
        <v>9.8000000000000007</v>
      </c>
      <c r="R171" s="11">
        <v>1</v>
      </c>
      <c r="S171" s="11">
        <f t="shared" si="32"/>
        <v>0.98</v>
      </c>
      <c r="T171" s="11">
        <f>SUM($S$6:S171)</f>
        <v>8.6100000000000154</v>
      </c>
      <c r="U171" s="11">
        <v>1</v>
      </c>
      <c r="V171" s="11">
        <f t="shared" si="24"/>
        <v>9.8000000000000007</v>
      </c>
      <c r="W171" s="11">
        <v>0</v>
      </c>
      <c r="X171" s="11">
        <f t="shared" si="25"/>
        <v>-10</v>
      </c>
      <c r="Y171" s="11"/>
      <c r="AB171">
        <f>SUM($Q$6:Q171)</f>
        <v>86.100000000000094</v>
      </c>
      <c r="AF171">
        <v>0</v>
      </c>
      <c r="AG171">
        <v>1</v>
      </c>
      <c r="AH171">
        <v>0</v>
      </c>
      <c r="AI171">
        <f t="shared" si="26"/>
        <v>-10</v>
      </c>
      <c r="AJ171" s="11">
        <f t="shared" si="27"/>
        <v>-10</v>
      </c>
      <c r="AK171" s="11">
        <f t="shared" si="28"/>
        <v>9.8000000000000007</v>
      </c>
      <c r="AL171">
        <f t="shared" si="29"/>
        <v>9.8000000000000007</v>
      </c>
      <c r="AM171">
        <f t="shared" si="30"/>
        <v>-10</v>
      </c>
      <c r="AO171">
        <f>SUM($AK$6:AK171)</f>
        <v>86.100000000000094</v>
      </c>
      <c r="AP171">
        <f>SUM($AL$6:AL171)</f>
        <v>176.20000000000005</v>
      </c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E171" s="11"/>
      <c r="BF171" s="11"/>
      <c r="BG171" s="11"/>
      <c r="BH171" s="11"/>
      <c r="BI171" s="11"/>
    </row>
    <row r="172" spans="1:61" x14ac:dyDescent="0.25">
      <c r="A172" s="11">
        <v>653291</v>
      </c>
      <c r="B172" s="11">
        <v>31204538</v>
      </c>
      <c r="C172" s="11" t="s">
        <v>65</v>
      </c>
      <c r="D172" s="11" t="s">
        <v>66</v>
      </c>
      <c r="E172" s="13">
        <v>44597.625</v>
      </c>
      <c r="F172" s="11" t="s">
        <v>67</v>
      </c>
      <c r="G172" s="11" t="s">
        <v>351</v>
      </c>
      <c r="H172" s="11">
        <v>2.7</v>
      </c>
      <c r="I172" s="11">
        <v>1289</v>
      </c>
      <c r="J172" s="11">
        <v>2.8</v>
      </c>
      <c r="K172" s="11">
        <v>1343</v>
      </c>
      <c r="L172" s="11">
        <f t="shared" si="22"/>
        <v>54</v>
      </c>
      <c r="M172" s="11" t="s">
        <v>44</v>
      </c>
      <c r="N172" s="11" t="s">
        <v>161</v>
      </c>
      <c r="O172" s="12">
        <f t="shared" si="31"/>
        <v>16.66</v>
      </c>
      <c r="P172" s="11">
        <v>1</v>
      </c>
      <c r="Q172" s="11">
        <f t="shared" si="23"/>
        <v>9.8000000000000007</v>
      </c>
      <c r="R172" s="11">
        <v>1</v>
      </c>
      <c r="S172" s="11">
        <f t="shared" si="32"/>
        <v>0.98</v>
      </c>
      <c r="T172" s="11">
        <f>SUM($S$6:S172)</f>
        <v>9.5900000000000158</v>
      </c>
      <c r="U172" s="11">
        <v>0</v>
      </c>
      <c r="V172" s="11">
        <f t="shared" si="24"/>
        <v>-17</v>
      </c>
      <c r="W172" s="11">
        <v>0</v>
      </c>
      <c r="X172" s="11">
        <f t="shared" si="25"/>
        <v>-10</v>
      </c>
      <c r="Y172" s="11"/>
      <c r="AB172">
        <f>SUM($Q$6:Q172)</f>
        <v>95.900000000000091</v>
      </c>
      <c r="AF172">
        <v>1</v>
      </c>
      <c r="AG172">
        <v>0</v>
      </c>
      <c r="AH172">
        <v>0</v>
      </c>
      <c r="AI172">
        <f t="shared" si="26"/>
        <v>17</v>
      </c>
      <c r="AJ172" s="11">
        <f t="shared" si="27"/>
        <v>0</v>
      </c>
      <c r="AK172" s="11">
        <f t="shared" si="28"/>
        <v>9.8000000000000007</v>
      </c>
      <c r="AL172">
        <f t="shared" si="29"/>
        <v>0</v>
      </c>
      <c r="AM172">
        <f t="shared" si="30"/>
        <v>0</v>
      </c>
      <c r="AO172">
        <f>SUM($AK$6:AK172)</f>
        <v>95.900000000000091</v>
      </c>
      <c r="AP172">
        <f>SUM($AL$6:AL172)</f>
        <v>176.20000000000005</v>
      </c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E172" s="11"/>
      <c r="BF172" s="11"/>
      <c r="BG172" s="11"/>
      <c r="BH172" s="11"/>
      <c r="BI172" s="11"/>
    </row>
    <row r="173" spans="1:61" x14ac:dyDescent="0.25">
      <c r="A173" s="11">
        <v>653353</v>
      </c>
      <c r="B173" s="11">
        <v>31202513</v>
      </c>
      <c r="C173" s="11" t="s">
        <v>65</v>
      </c>
      <c r="D173" s="11" t="s">
        <v>71</v>
      </c>
      <c r="E173" s="13">
        <v>44597.625</v>
      </c>
      <c r="F173" s="11" t="s">
        <v>226</v>
      </c>
      <c r="G173" s="11" t="s">
        <v>352</v>
      </c>
      <c r="H173" s="11">
        <v>2.62</v>
      </c>
      <c r="I173" s="11">
        <v>1420</v>
      </c>
      <c r="J173" s="11">
        <v>3.15</v>
      </c>
      <c r="K173" s="11">
        <v>1469</v>
      </c>
      <c r="L173" s="11">
        <f t="shared" si="22"/>
        <v>49</v>
      </c>
      <c r="M173" s="11" t="s">
        <v>43</v>
      </c>
      <c r="N173" s="11" t="s">
        <v>63</v>
      </c>
      <c r="O173" s="12">
        <f t="shared" si="31"/>
        <v>-10</v>
      </c>
      <c r="P173" s="11">
        <v>0</v>
      </c>
      <c r="Q173" s="11">
        <f t="shared" si="23"/>
        <v>-21.5</v>
      </c>
      <c r="R173" s="11">
        <v>0</v>
      </c>
      <c r="S173" s="11">
        <f t="shared" si="32"/>
        <v>-2.15</v>
      </c>
      <c r="T173" s="11">
        <f>SUM($S$6:S173)</f>
        <v>7.4400000000000155</v>
      </c>
      <c r="U173" s="11">
        <v>1</v>
      </c>
      <c r="V173" s="11">
        <f t="shared" si="24"/>
        <v>9.8000000000000007</v>
      </c>
      <c r="W173" s="11">
        <v>1</v>
      </c>
      <c r="X173" s="11">
        <f t="shared" si="25"/>
        <v>21.5</v>
      </c>
      <c r="Y173" s="11"/>
      <c r="AB173">
        <f>SUM($Q$6:Q173)</f>
        <v>74.400000000000091</v>
      </c>
      <c r="AF173">
        <v>0</v>
      </c>
      <c r="AG173">
        <v>0</v>
      </c>
      <c r="AH173">
        <v>1</v>
      </c>
      <c r="AI173">
        <f t="shared" si="26"/>
        <v>-10</v>
      </c>
      <c r="AJ173" s="11">
        <f t="shared" si="27"/>
        <v>0</v>
      </c>
      <c r="AK173" s="11">
        <f t="shared" si="28"/>
        <v>-21.5</v>
      </c>
      <c r="AL173">
        <f t="shared" si="29"/>
        <v>0</v>
      </c>
      <c r="AM173">
        <f t="shared" si="30"/>
        <v>0</v>
      </c>
      <c r="AO173">
        <f>SUM($AK$6:AK173)</f>
        <v>74.400000000000091</v>
      </c>
      <c r="AP173">
        <f>SUM($AL$6:AL173)</f>
        <v>176.20000000000005</v>
      </c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E173" s="11"/>
      <c r="BF173" s="11"/>
      <c r="BG173" s="11"/>
      <c r="BH173" s="11"/>
      <c r="BI173" s="11"/>
    </row>
    <row r="174" spans="1:61" x14ac:dyDescent="0.25">
      <c r="A174" s="11">
        <v>653213</v>
      </c>
      <c r="B174" s="11">
        <v>31195571</v>
      </c>
      <c r="C174" s="11" t="s">
        <v>104</v>
      </c>
      <c r="D174" s="11" t="s">
        <v>131</v>
      </c>
      <c r="E174" s="13">
        <v>44597.625</v>
      </c>
      <c r="F174" s="11" t="s">
        <v>135</v>
      </c>
      <c r="G174" s="11" t="s">
        <v>323</v>
      </c>
      <c r="H174" s="11">
        <v>2.5</v>
      </c>
      <c r="I174" s="11">
        <v>1428</v>
      </c>
      <c r="J174" s="11">
        <v>3.35</v>
      </c>
      <c r="K174" s="11">
        <v>1474</v>
      </c>
      <c r="L174" s="11">
        <f t="shared" si="22"/>
        <v>46</v>
      </c>
      <c r="M174" s="11" t="s">
        <v>54</v>
      </c>
      <c r="N174" s="11" t="s">
        <v>69</v>
      </c>
      <c r="O174" s="12">
        <f t="shared" si="31"/>
        <v>-10</v>
      </c>
      <c r="P174" s="11">
        <v>0</v>
      </c>
      <c r="Q174" s="11">
        <f t="shared" si="23"/>
        <v>9.8000000000000007</v>
      </c>
      <c r="R174" s="11">
        <v>1</v>
      </c>
      <c r="S174" s="11">
        <f t="shared" si="32"/>
        <v>0.98</v>
      </c>
      <c r="T174" s="11">
        <f>SUM($S$6:S174)</f>
        <v>8.4200000000000159</v>
      </c>
      <c r="U174" s="11">
        <v>1</v>
      </c>
      <c r="V174" s="11">
        <f t="shared" si="24"/>
        <v>9.8000000000000007</v>
      </c>
      <c r="W174" s="11">
        <v>0</v>
      </c>
      <c r="X174" s="11">
        <f t="shared" si="25"/>
        <v>-10</v>
      </c>
      <c r="Y174" s="11"/>
      <c r="AB174">
        <f>SUM($Q$6:Q174)</f>
        <v>84.200000000000088</v>
      </c>
      <c r="AF174">
        <v>0</v>
      </c>
      <c r="AG174">
        <v>1</v>
      </c>
      <c r="AH174">
        <v>0</v>
      </c>
      <c r="AI174">
        <f t="shared" si="26"/>
        <v>-10</v>
      </c>
      <c r="AJ174" s="11">
        <f t="shared" si="27"/>
        <v>0</v>
      </c>
      <c r="AK174" s="11">
        <f t="shared" si="28"/>
        <v>9.8000000000000007</v>
      </c>
      <c r="AL174">
        <f t="shared" si="29"/>
        <v>0</v>
      </c>
      <c r="AM174">
        <f t="shared" si="30"/>
        <v>0</v>
      </c>
      <c r="AO174">
        <f>SUM($AK$6:AK174)</f>
        <v>84.200000000000088</v>
      </c>
      <c r="AP174">
        <f>SUM($AL$6:AL174)</f>
        <v>176.20000000000005</v>
      </c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E174" s="11"/>
      <c r="BF174" s="11"/>
      <c r="BG174" s="11"/>
      <c r="BH174" s="11"/>
      <c r="BI174" s="11"/>
    </row>
    <row r="175" spans="1:61" x14ac:dyDescent="0.25">
      <c r="A175" s="11">
        <v>653118</v>
      </c>
      <c r="B175" s="11">
        <v>31204535</v>
      </c>
      <c r="C175" s="11" t="s">
        <v>65</v>
      </c>
      <c r="D175" s="11" t="s">
        <v>66</v>
      </c>
      <c r="E175" s="13">
        <v>44597.625</v>
      </c>
      <c r="F175" s="11" t="s">
        <v>353</v>
      </c>
      <c r="G175" s="11" t="s">
        <v>214</v>
      </c>
      <c r="H175" s="11">
        <v>2.5</v>
      </c>
      <c r="I175" s="11">
        <v>1418</v>
      </c>
      <c r="J175" s="11">
        <v>3.1</v>
      </c>
      <c r="K175" s="11">
        <v>1456</v>
      </c>
      <c r="L175" s="11">
        <f t="shared" si="22"/>
        <v>38</v>
      </c>
      <c r="M175" s="11" t="s">
        <v>44</v>
      </c>
      <c r="N175" s="11" t="s">
        <v>74</v>
      </c>
      <c r="O175" s="12">
        <f t="shared" si="31"/>
        <v>-10</v>
      </c>
      <c r="P175" s="11">
        <v>0</v>
      </c>
      <c r="Q175" s="11">
        <f t="shared" si="23"/>
        <v>9.8000000000000007</v>
      </c>
      <c r="R175" s="11">
        <v>1</v>
      </c>
      <c r="S175" s="11">
        <f t="shared" si="32"/>
        <v>0.98</v>
      </c>
      <c r="T175" s="11">
        <f>SUM($S$6:S175)</f>
        <v>9.4000000000000163</v>
      </c>
      <c r="U175" s="11">
        <v>1</v>
      </c>
      <c r="V175" s="11">
        <f t="shared" si="24"/>
        <v>9.8000000000000007</v>
      </c>
      <c r="W175" s="11">
        <v>0</v>
      </c>
      <c r="X175" s="11">
        <f t="shared" si="25"/>
        <v>-10</v>
      </c>
      <c r="Y175" s="11"/>
      <c r="AB175">
        <f>SUM($Q$6:Q175)</f>
        <v>94.000000000000085</v>
      </c>
      <c r="AF175">
        <v>0</v>
      </c>
      <c r="AG175">
        <v>1</v>
      </c>
      <c r="AH175">
        <v>0</v>
      </c>
      <c r="AI175">
        <f t="shared" si="26"/>
        <v>-10</v>
      </c>
      <c r="AJ175" s="11">
        <f t="shared" si="27"/>
        <v>0</v>
      </c>
      <c r="AK175" s="11">
        <f t="shared" si="28"/>
        <v>9.8000000000000007</v>
      </c>
      <c r="AL175">
        <f t="shared" si="29"/>
        <v>0</v>
      </c>
      <c r="AM175">
        <f t="shared" si="30"/>
        <v>0</v>
      </c>
      <c r="AO175">
        <f>SUM($AK$6:AK175)</f>
        <v>94.000000000000085</v>
      </c>
      <c r="AP175">
        <f>SUM($AL$6:AL175)</f>
        <v>176.20000000000005</v>
      </c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E175" s="11"/>
      <c r="BF175" s="11"/>
      <c r="BG175" s="11"/>
      <c r="BH175" s="11"/>
      <c r="BI175" s="11"/>
    </row>
    <row r="176" spans="1:61" x14ac:dyDescent="0.25">
      <c r="A176" s="11">
        <v>653298</v>
      </c>
      <c r="B176" s="11">
        <v>31202469</v>
      </c>
      <c r="C176" s="11" t="s">
        <v>59</v>
      </c>
      <c r="D176" s="11" t="s">
        <v>60</v>
      </c>
      <c r="E176" s="13">
        <v>44597.625</v>
      </c>
      <c r="F176" s="11" t="s">
        <v>62</v>
      </c>
      <c r="G176" s="11" t="s">
        <v>61</v>
      </c>
      <c r="H176" s="11">
        <v>2.48</v>
      </c>
      <c r="I176" s="11">
        <v>1442</v>
      </c>
      <c r="J176" s="11">
        <v>3.2</v>
      </c>
      <c r="K176" s="11">
        <v>1455</v>
      </c>
      <c r="L176" s="11">
        <f t="shared" si="22"/>
        <v>13</v>
      </c>
      <c r="M176" s="11" t="s">
        <v>69</v>
      </c>
      <c r="N176" s="11" t="s">
        <v>63</v>
      </c>
      <c r="O176" s="12">
        <f t="shared" si="31"/>
        <v>-10</v>
      </c>
      <c r="P176" s="11">
        <v>0</v>
      </c>
      <c r="Q176" s="11">
        <f t="shared" si="23"/>
        <v>-22</v>
      </c>
      <c r="R176" s="11">
        <v>0</v>
      </c>
      <c r="S176" s="11">
        <f t="shared" si="32"/>
        <v>-2.2000000000000002</v>
      </c>
      <c r="T176" s="11">
        <f>SUM($S$6:S176)</f>
        <v>7.2000000000000162</v>
      </c>
      <c r="U176" s="11">
        <v>1</v>
      </c>
      <c r="V176" s="11">
        <f t="shared" si="24"/>
        <v>9.8000000000000007</v>
      </c>
      <c r="W176" s="11">
        <v>1</v>
      </c>
      <c r="X176" s="11">
        <f t="shared" si="25"/>
        <v>22</v>
      </c>
      <c r="Y176" s="11"/>
      <c r="AB176">
        <f>SUM($Q$6:Q176)</f>
        <v>72.000000000000085</v>
      </c>
      <c r="AF176">
        <v>0</v>
      </c>
      <c r="AG176">
        <v>0</v>
      </c>
      <c r="AH176">
        <v>1</v>
      </c>
      <c r="AI176">
        <f t="shared" si="26"/>
        <v>-10</v>
      </c>
      <c r="AJ176" s="11">
        <f t="shared" si="27"/>
        <v>0</v>
      </c>
      <c r="AK176" s="11">
        <f t="shared" si="28"/>
        <v>-22</v>
      </c>
      <c r="AL176">
        <f t="shared" si="29"/>
        <v>0</v>
      </c>
      <c r="AM176">
        <f t="shared" si="30"/>
        <v>0</v>
      </c>
      <c r="AO176">
        <f>SUM($AK$6:AK176)</f>
        <v>72.000000000000085</v>
      </c>
      <c r="AP176">
        <f>SUM($AL$6:AL176)</f>
        <v>176.20000000000005</v>
      </c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E176" s="11"/>
      <c r="BF176" s="11"/>
      <c r="BG176" s="11"/>
      <c r="BH176" s="11"/>
      <c r="BI176" s="11"/>
    </row>
    <row r="177" spans="1:61" x14ac:dyDescent="0.25">
      <c r="A177" s="11">
        <v>653151</v>
      </c>
      <c r="B177" s="11">
        <v>31193966</v>
      </c>
      <c r="C177" s="11" t="s">
        <v>87</v>
      </c>
      <c r="D177" s="11" t="s">
        <v>88</v>
      </c>
      <c r="E177" s="13">
        <v>44597.645833333336</v>
      </c>
      <c r="F177" s="11" t="s">
        <v>89</v>
      </c>
      <c r="G177" s="11" t="s">
        <v>354</v>
      </c>
      <c r="H177" s="11">
        <v>2.5</v>
      </c>
      <c r="I177" s="11">
        <v>1510</v>
      </c>
      <c r="J177" s="11">
        <v>3.45</v>
      </c>
      <c r="K177" s="11">
        <v>1523</v>
      </c>
      <c r="L177" s="11">
        <f t="shared" si="22"/>
        <v>13</v>
      </c>
      <c r="M177" s="11" t="s">
        <v>43</v>
      </c>
      <c r="N177" s="11" t="s">
        <v>43</v>
      </c>
      <c r="O177" s="12">
        <f t="shared" si="31"/>
        <v>-10</v>
      </c>
      <c r="P177" s="11">
        <v>0</v>
      </c>
      <c r="Q177" s="11">
        <f t="shared" si="23"/>
        <v>9.8000000000000007</v>
      </c>
      <c r="R177" s="11">
        <v>1</v>
      </c>
      <c r="S177" s="11">
        <f t="shared" si="32"/>
        <v>0.98</v>
      </c>
      <c r="T177" s="11">
        <f>SUM($S$6:S177)</f>
        <v>8.1800000000000157</v>
      </c>
      <c r="U177" s="11">
        <v>1</v>
      </c>
      <c r="V177" s="11">
        <f t="shared" si="24"/>
        <v>9.8000000000000007</v>
      </c>
      <c r="W177" s="11">
        <v>0</v>
      </c>
      <c r="X177" s="11">
        <f t="shared" si="25"/>
        <v>-10</v>
      </c>
      <c r="Y177" s="11"/>
      <c r="AB177">
        <f>SUM($Q$6:Q177)</f>
        <v>81.800000000000082</v>
      </c>
      <c r="AF177">
        <v>0</v>
      </c>
      <c r="AG177">
        <v>1</v>
      </c>
      <c r="AH177">
        <v>0</v>
      </c>
      <c r="AI177">
        <f t="shared" si="26"/>
        <v>-10</v>
      </c>
      <c r="AJ177" s="11">
        <f t="shared" si="27"/>
        <v>0</v>
      </c>
      <c r="AK177" s="11">
        <f t="shared" si="28"/>
        <v>9.8000000000000007</v>
      </c>
      <c r="AL177">
        <f t="shared" si="29"/>
        <v>0</v>
      </c>
      <c r="AM177">
        <f t="shared" si="30"/>
        <v>0</v>
      </c>
      <c r="AO177">
        <f>SUM($AK$6:AK177)</f>
        <v>81.800000000000082</v>
      </c>
      <c r="AP177">
        <f>SUM($AL$6:AL177)</f>
        <v>176.20000000000005</v>
      </c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E177" s="11"/>
      <c r="BF177" s="11"/>
      <c r="BG177" s="11"/>
      <c r="BH177" s="11"/>
      <c r="BI177" s="11"/>
    </row>
    <row r="178" spans="1:61" x14ac:dyDescent="0.25">
      <c r="A178" s="11">
        <v>653130</v>
      </c>
      <c r="B178" s="11">
        <v>31180423</v>
      </c>
      <c r="C178" s="11" t="s">
        <v>92</v>
      </c>
      <c r="D178" s="11" t="s">
        <v>93</v>
      </c>
      <c r="E178" s="13">
        <v>44597.666666666664</v>
      </c>
      <c r="F178" s="11" t="s">
        <v>203</v>
      </c>
      <c r="G178" s="11" t="s">
        <v>95</v>
      </c>
      <c r="H178" s="11">
        <v>2.64</v>
      </c>
      <c r="I178" s="11">
        <v>1481</v>
      </c>
      <c r="J178" s="11">
        <v>3.15</v>
      </c>
      <c r="K178" s="11">
        <v>1614</v>
      </c>
      <c r="L178" s="11">
        <f t="shared" si="22"/>
        <v>133</v>
      </c>
      <c r="M178" s="11" t="s">
        <v>54</v>
      </c>
      <c r="N178" s="11" t="s">
        <v>128</v>
      </c>
      <c r="O178" s="12">
        <f t="shared" si="31"/>
        <v>16.072000000000003</v>
      </c>
      <c r="P178" s="11">
        <v>1</v>
      </c>
      <c r="Q178" s="11">
        <f t="shared" si="23"/>
        <v>9.8000000000000007</v>
      </c>
      <c r="R178" s="11">
        <v>1</v>
      </c>
      <c r="S178" s="11">
        <f t="shared" si="32"/>
        <v>0.98</v>
      </c>
      <c r="T178" s="11">
        <f>SUM($S$6:S178)</f>
        <v>9.1600000000000161</v>
      </c>
      <c r="U178" s="11">
        <v>0</v>
      </c>
      <c r="V178" s="11">
        <f t="shared" si="24"/>
        <v>-16.400000000000002</v>
      </c>
      <c r="W178" s="11">
        <v>0</v>
      </c>
      <c r="X178" s="11">
        <f t="shared" si="25"/>
        <v>-10</v>
      </c>
      <c r="Y178" s="11"/>
      <c r="AB178">
        <f>SUM($Q$6:Q178)</f>
        <v>91.60000000000008</v>
      </c>
      <c r="AF178">
        <v>1</v>
      </c>
      <c r="AG178">
        <v>0</v>
      </c>
      <c r="AH178">
        <v>0</v>
      </c>
      <c r="AI178">
        <f t="shared" si="26"/>
        <v>16.400000000000002</v>
      </c>
      <c r="AJ178" s="11">
        <f t="shared" si="27"/>
        <v>0</v>
      </c>
      <c r="AK178" s="11">
        <f t="shared" si="28"/>
        <v>9.8000000000000007</v>
      </c>
      <c r="AL178">
        <f t="shared" si="29"/>
        <v>0</v>
      </c>
      <c r="AM178">
        <f t="shared" si="30"/>
        <v>0</v>
      </c>
      <c r="AO178">
        <f>SUM($AK$6:AK178)</f>
        <v>91.60000000000008</v>
      </c>
      <c r="AP178">
        <f>SUM($AL$6:AL178)</f>
        <v>176.20000000000005</v>
      </c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E178" s="11"/>
      <c r="BF178" s="11"/>
      <c r="BG178" s="11"/>
      <c r="BH178" s="11"/>
      <c r="BI178" s="11"/>
    </row>
    <row r="179" spans="1:61" x14ac:dyDescent="0.25">
      <c r="A179" s="11">
        <v>653304</v>
      </c>
      <c r="B179" s="11">
        <v>31192382</v>
      </c>
      <c r="C179" s="11" t="s">
        <v>65</v>
      </c>
      <c r="D179" s="11" t="s">
        <v>77</v>
      </c>
      <c r="E179" s="13">
        <v>44597.729166666664</v>
      </c>
      <c r="F179" s="11" t="s">
        <v>355</v>
      </c>
      <c r="G179" s="11" t="s">
        <v>265</v>
      </c>
      <c r="H179" s="11">
        <v>2.58</v>
      </c>
      <c r="I179" s="11">
        <v>1470</v>
      </c>
      <c r="J179" s="11">
        <v>3.25</v>
      </c>
      <c r="K179" s="11">
        <v>1533</v>
      </c>
      <c r="L179" s="11">
        <f t="shared" si="22"/>
        <v>63</v>
      </c>
      <c r="M179" s="11" t="s">
        <v>44</v>
      </c>
      <c r="N179" s="11" t="s">
        <v>44</v>
      </c>
      <c r="O179" s="12">
        <f t="shared" si="31"/>
        <v>15.484</v>
      </c>
      <c r="P179" s="11">
        <v>1</v>
      </c>
      <c r="Q179" s="11">
        <f t="shared" si="23"/>
        <v>9.8000000000000007</v>
      </c>
      <c r="R179" s="11">
        <v>1</v>
      </c>
      <c r="S179" s="11">
        <f t="shared" si="32"/>
        <v>0.98</v>
      </c>
      <c r="T179" s="11">
        <f>SUM($S$6:S179)</f>
        <v>10.140000000000017</v>
      </c>
      <c r="U179" s="11">
        <v>0</v>
      </c>
      <c r="V179" s="11">
        <f t="shared" si="24"/>
        <v>-15.8</v>
      </c>
      <c r="W179" s="11">
        <v>0</v>
      </c>
      <c r="X179" s="11">
        <f t="shared" si="25"/>
        <v>-10</v>
      </c>
      <c r="Y179" s="11"/>
      <c r="AB179">
        <f>SUM($Q$6:Q179)</f>
        <v>101.40000000000008</v>
      </c>
      <c r="AF179">
        <v>1</v>
      </c>
      <c r="AG179">
        <v>0</v>
      </c>
      <c r="AH179">
        <v>0</v>
      </c>
      <c r="AI179">
        <f t="shared" si="26"/>
        <v>15.8</v>
      </c>
      <c r="AJ179" s="11">
        <f t="shared" si="27"/>
        <v>0</v>
      </c>
      <c r="AK179" s="11">
        <f t="shared" si="28"/>
        <v>9.8000000000000007</v>
      </c>
      <c r="AL179">
        <f t="shared" si="29"/>
        <v>0</v>
      </c>
      <c r="AM179">
        <f t="shared" si="30"/>
        <v>0</v>
      </c>
      <c r="AO179">
        <f>SUM($AK$6:AK179)</f>
        <v>101.40000000000008</v>
      </c>
      <c r="AP179">
        <f>SUM($AL$6:AL179)</f>
        <v>176.20000000000005</v>
      </c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E179" s="11"/>
      <c r="BF179" s="11"/>
      <c r="BG179" s="11"/>
      <c r="BH179" s="11"/>
      <c r="BI179" s="11"/>
    </row>
    <row r="180" spans="1:61" x14ac:dyDescent="0.25">
      <c r="A180" s="11">
        <v>653096</v>
      </c>
      <c r="B180" s="11">
        <v>31182027</v>
      </c>
      <c r="C180" s="11" t="s">
        <v>172</v>
      </c>
      <c r="D180" s="11" t="s">
        <v>173</v>
      </c>
      <c r="E180" s="13">
        <v>44597.739583333336</v>
      </c>
      <c r="F180" s="11" t="s">
        <v>356</v>
      </c>
      <c r="G180" s="11" t="s">
        <v>357</v>
      </c>
      <c r="H180" s="11">
        <v>2.66</v>
      </c>
      <c r="I180" s="11">
        <v>1456</v>
      </c>
      <c r="J180" s="11">
        <v>2.82</v>
      </c>
      <c r="K180" s="11">
        <v>1528</v>
      </c>
      <c r="L180" s="11">
        <f t="shared" si="22"/>
        <v>72</v>
      </c>
      <c r="M180" s="11" t="s">
        <v>44</v>
      </c>
      <c r="N180" s="11" t="s">
        <v>49</v>
      </c>
      <c r="O180" s="12">
        <f t="shared" si="31"/>
        <v>16.268000000000001</v>
      </c>
      <c r="P180" s="11">
        <v>1</v>
      </c>
      <c r="Q180" s="11">
        <f t="shared" si="23"/>
        <v>9.8000000000000007</v>
      </c>
      <c r="R180" s="11">
        <v>1</v>
      </c>
      <c r="S180" s="11">
        <f t="shared" si="32"/>
        <v>0.98</v>
      </c>
      <c r="T180" s="11">
        <f>SUM($S$6:S180)</f>
        <v>11.120000000000017</v>
      </c>
      <c r="U180" s="11">
        <v>0</v>
      </c>
      <c r="V180" s="11">
        <f t="shared" si="24"/>
        <v>-16.600000000000001</v>
      </c>
      <c r="W180" s="11">
        <v>0</v>
      </c>
      <c r="X180" s="11">
        <f t="shared" si="25"/>
        <v>-10</v>
      </c>
      <c r="Y180" s="11"/>
      <c r="AB180">
        <f>SUM($Q$6:Q180)</f>
        <v>111.20000000000007</v>
      </c>
      <c r="AF180">
        <v>1</v>
      </c>
      <c r="AG180">
        <v>0</v>
      </c>
      <c r="AH180">
        <v>0</v>
      </c>
      <c r="AI180">
        <f t="shared" si="26"/>
        <v>16.600000000000001</v>
      </c>
      <c r="AJ180" s="11">
        <f t="shared" si="27"/>
        <v>0</v>
      </c>
      <c r="AK180" s="11">
        <f t="shared" si="28"/>
        <v>9.8000000000000007</v>
      </c>
      <c r="AL180">
        <f t="shared" si="29"/>
        <v>0</v>
      </c>
      <c r="AM180">
        <f t="shared" si="30"/>
        <v>0</v>
      </c>
      <c r="AO180">
        <f>SUM($AK$6:AK180)</f>
        <v>111.20000000000007</v>
      </c>
      <c r="AP180">
        <f>SUM($AL$6:AL180)</f>
        <v>176.20000000000005</v>
      </c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E180" s="11"/>
      <c r="BF180" s="11"/>
      <c r="BG180" s="11"/>
      <c r="BH180" s="11"/>
      <c r="BI180" s="11"/>
    </row>
    <row r="181" spans="1:61" x14ac:dyDescent="0.25">
      <c r="A181" s="11">
        <v>653308</v>
      </c>
      <c r="B181" s="11">
        <v>31191824</v>
      </c>
      <c r="C181" s="11" t="s">
        <v>92</v>
      </c>
      <c r="D181" s="11" t="s">
        <v>97</v>
      </c>
      <c r="E181" s="13">
        <v>44597.75</v>
      </c>
      <c r="F181" s="11" t="s">
        <v>358</v>
      </c>
      <c r="G181" s="11" t="s">
        <v>359</v>
      </c>
      <c r="H181" s="11">
        <v>2.64</v>
      </c>
      <c r="I181" s="11">
        <v>1368</v>
      </c>
      <c r="J181" s="11">
        <v>2.86</v>
      </c>
      <c r="K181" s="11">
        <v>1413</v>
      </c>
      <c r="L181" s="11">
        <f t="shared" si="22"/>
        <v>45</v>
      </c>
      <c r="M181" s="11" t="s">
        <v>43</v>
      </c>
      <c r="N181" s="11" t="s">
        <v>69</v>
      </c>
      <c r="O181" s="12">
        <f t="shared" si="31"/>
        <v>-10</v>
      </c>
      <c r="P181" s="11">
        <v>0</v>
      </c>
      <c r="Q181" s="11">
        <f t="shared" si="23"/>
        <v>9.8000000000000007</v>
      </c>
      <c r="R181" s="11">
        <v>1</v>
      </c>
      <c r="S181" s="11">
        <f t="shared" si="32"/>
        <v>0.98</v>
      </c>
      <c r="T181" s="11">
        <f>SUM($S$6:S181)</f>
        <v>12.100000000000017</v>
      </c>
      <c r="U181" s="11">
        <v>1</v>
      </c>
      <c r="V181" s="11">
        <f t="shared" si="24"/>
        <v>9.8000000000000007</v>
      </c>
      <c r="W181" s="11">
        <v>0</v>
      </c>
      <c r="X181" s="11">
        <f t="shared" si="25"/>
        <v>-10</v>
      </c>
      <c r="Y181" s="11"/>
      <c r="AB181">
        <f>SUM($Q$6:Q181)</f>
        <v>121.00000000000007</v>
      </c>
      <c r="AF181">
        <v>0</v>
      </c>
      <c r="AG181">
        <v>1</v>
      </c>
      <c r="AH181">
        <v>0</v>
      </c>
      <c r="AI181">
        <f t="shared" si="26"/>
        <v>-10</v>
      </c>
      <c r="AJ181" s="11">
        <f t="shared" si="27"/>
        <v>0</v>
      </c>
      <c r="AK181" s="11">
        <f t="shared" si="28"/>
        <v>9.8000000000000007</v>
      </c>
      <c r="AL181">
        <f t="shared" si="29"/>
        <v>0</v>
      </c>
      <c r="AM181">
        <f t="shared" si="30"/>
        <v>0</v>
      </c>
      <c r="AO181">
        <f>SUM($AK$6:AK181)</f>
        <v>121.00000000000007</v>
      </c>
      <c r="AP181">
        <f>SUM($AL$6:AL181)</f>
        <v>176.20000000000005</v>
      </c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E181" s="11"/>
      <c r="BF181" s="11"/>
      <c r="BG181" s="11"/>
      <c r="BH181" s="11"/>
      <c r="BI181" s="11"/>
    </row>
    <row r="182" spans="1:61" x14ac:dyDescent="0.25">
      <c r="A182" s="11">
        <v>653098</v>
      </c>
      <c r="B182" s="11">
        <v>31182026</v>
      </c>
      <c r="C182" s="11" t="s">
        <v>172</v>
      </c>
      <c r="D182" s="11" t="s">
        <v>173</v>
      </c>
      <c r="E182" s="13">
        <v>44597.791666666664</v>
      </c>
      <c r="F182" s="11" t="s">
        <v>360</v>
      </c>
      <c r="G182" s="11" t="s">
        <v>202</v>
      </c>
      <c r="H182" s="11">
        <v>2.2000000000000002</v>
      </c>
      <c r="I182" s="11">
        <v>1461</v>
      </c>
      <c r="J182" s="11">
        <v>3.75</v>
      </c>
      <c r="K182" s="11">
        <v>1528</v>
      </c>
      <c r="L182" s="11">
        <f t="shared" si="22"/>
        <v>67</v>
      </c>
      <c r="M182" s="11" t="s">
        <v>69</v>
      </c>
      <c r="N182" s="11" t="s">
        <v>69</v>
      </c>
      <c r="O182" s="12">
        <f t="shared" si="31"/>
        <v>-10</v>
      </c>
      <c r="P182" s="11">
        <v>0</v>
      </c>
      <c r="Q182" s="11">
        <f t="shared" si="23"/>
        <v>9.8000000000000007</v>
      </c>
      <c r="R182" s="11">
        <v>1</v>
      </c>
      <c r="S182" s="11">
        <f t="shared" si="32"/>
        <v>0.98</v>
      </c>
      <c r="T182" s="11">
        <f>SUM($S$6:S182)</f>
        <v>13.080000000000018</v>
      </c>
      <c r="U182" s="11">
        <v>1</v>
      </c>
      <c r="V182" s="11">
        <f t="shared" si="24"/>
        <v>9.8000000000000007</v>
      </c>
      <c r="W182" s="11">
        <v>0</v>
      </c>
      <c r="X182" s="11">
        <f t="shared" si="25"/>
        <v>-10</v>
      </c>
      <c r="Y182" s="11"/>
      <c r="AB182">
        <f>SUM($Q$6:Q182)</f>
        <v>130.80000000000007</v>
      </c>
      <c r="AI182">
        <f t="shared" si="26"/>
        <v>-10</v>
      </c>
      <c r="AJ182" s="11">
        <f t="shared" si="27"/>
        <v>-10</v>
      </c>
      <c r="AK182" s="11">
        <f t="shared" si="28"/>
        <v>9.8000000000000007</v>
      </c>
      <c r="AL182">
        <f t="shared" si="29"/>
        <v>9.8000000000000007</v>
      </c>
      <c r="AM182">
        <f t="shared" si="30"/>
        <v>-10</v>
      </c>
      <c r="AO182">
        <f>SUM($AK$6:AK182)</f>
        <v>130.80000000000007</v>
      </c>
      <c r="AP182">
        <f>SUM($AL$6:AL182)</f>
        <v>186.00000000000006</v>
      </c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E182" s="11"/>
      <c r="BF182" s="11"/>
      <c r="BG182" s="11"/>
      <c r="BH182" s="11"/>
      <c r="BI182" s="11"/>
    </row>
    <row r="183" spans="1:61" x14ac:dyDescent="0.25">
      <c r="A183" s="11">
        <v>653215</v>
      </c>
      <c r="B183" s="11">
        <v>31195576</v>
      </c>
      <c r="C183" s="11" t="s">
        <v>104</v>
      </c>
      <c r="D183" s="11" t="s">
        <v>131</v>
      </c>
      <c r="E183" s="13">
        <v>44597.8125</v>
      </c>
      <c r="F183" s="11" t="s">
        <v>253</v>
      </c>
      <c r="G183" s="11" t="s">
        <v>171</v>
      </c>
      <c r="H183" s="11">
        <v>2.54</v>
      </c>
      <c r="I183" s="11">
        <v>1487</v>
      </c>
      <c r="J183" s="11">
        <v>3.4</v>
      </c>
      <c r="K183" s="11">
        <v>1553</v>
      </c>
      <c r="L183" s="11">
        <f t="shared" si="22"/>
        <v>66</v>
      </c>
      <c r="M183" s="11" t="s">
        <v>54</v>
      </c>
      <c r="N183" s="11" t="s">
        <v>54</v>
      </c>
      <c r="O183" s="12">
        <f t="shared" si="31"/>
        <v>-10</v>
      </c>
      <c r="P183" s="11">
        <v>0</v>
      </c>
      <c r="Q183" s="11">
        <f t="shared" si="23"/>
        <v>-24</v>
      </c>
      <c r="R183" s="11">
        <v>0</v>
      </c>
      <c r="S183" s="11">
        <f t="shared" si="32"/>
        <v>-2.4</v>
      </c>
      <c r="T183" s="11">
        <f>SUM($S$6:S183)</f>
        <v>10.680000000000017</v>
      </c>
      <c r="U183" s="11">
        <v>1</v>
      </c>
      <c r="V183" s="11">
        <f t="shared" si="24"/>
        <v>9.8000000000000007</v>
      </c>
      <c r="W183" s="11">
        <v>1</v>
      </c>
      <c r="X183" s="11">
        <f t="shared" si="25"/>
        <v>24</v>
      </c>
      <c r="Y183" s="11"/>
      <c r="AB183">
        <f>SUM($Q$6:Q183)</f>
        <v>106.80000000000007</v>
      </c>
      <c r="AI183">
        <f t="shared" si="26"/>
        <v>-10</v>
      </c>
      <c r="AJ183" s="11">
        <f t="shared" si="27"/>
        <v>0</v>
      </c>
      <c r="AK183" s="11">
        <f t="shared" si="28"/>
        <v>-24</v>
      </c>
      <c r="AL183">
        <f t="shared" si="29"/>
        <v>0</v>
      </c>
      <c r="AM183">
        <f t="shared" si="30"/>
        <v>0</v>
      </c>
      <c r="AO183">
        <f>SUM($AK$6:AK183)</f>
        <v>106.80000000000007</v>
      </c>
      <c r="AP183">
        <f>SUM($AL$6:AL183)</f>
        <v>186.00000000000006</v>
      </c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E183" s="11"/>
      <c r="BF183" s="11"/>
      <c r="BG183" s="11"/>
      <c r="BH183" s="11"/>
      <c r="BI183" s="11"/>
    </row>
    <row r="184" spans="1:61" x14ac:dyDescent="0.25">
      <c r="A184" s="11">
        <v>653219</v>
      </c>
      <c r="B184" s="11">
        <v>31181036</v>
      </c>
      <c r="C184" s="11" t="s">
        <v>108</v>
      </c>
      <c r="D184" s="11" t="s">
        <v>109</v>
      </c>
      <c r="E184" s="13">
        <v>44597.822916666664</v>
      </c>
      <c r="F184" s="11" t="s">
        <v>178</v>
      </c>
      <c r="G184" s="11" t="s">
        <v>130</v>
      </c>
      <c r="H184" s="11">
        <v>2.46</v>
      </c>
      <c r="I184" s="11">
        <v>1599</v>
      </c>
      <c r="J184" s="11">
        <v>3.15</v>
      </c>
      <c r="K184" s="11">
        <v>1670</v>
      </c>
      <c r="L184" s="11">
        <f t="shared" si="22"/>
        <v>71</v>
      </c>
      <c r="M184" s="11" t="s">
        <v>43</v>
      </c>
      <c r="N184" s="11" t="s">
        <v>361</v>
      </c>
      <c r="O184" s="12">
        <f t="shared" si="31"/>
        <v>-10</v>
      </c>
      <c r="P184" s="11">
        <v>0</v>
      </c>
      <c r="Q184" s="11">
        <f t="shared" si="23"/>
        <v>-21.5</v>
      </c>
      <c r="R184" s="11">
        <v>0</v>
      </c>
      <c r="S184" s="11">
        <f t="shared" si="32"/>
        <v>-2.15</v>
      </c>
      <c r="T184" s="11">
        <f>SUM($S$6:S184)</f>
        <v>8.5300000000000171</v>
      </c>
      <c r="U184" s="11">
        <v>1</v>
      </c>
      <c r="V184" s="11">
        <f t="shared" si="24"/>
        <v>9.8000000000000007</v>
      </c>
      <c r="W184" s="11">
        <v>1</v>
      </c>
      <c r="X184" s="11">
        <f t="shared" si="25"/>
        <v>21.5</v>
      </c>
      <c r="Y184" s="11"/>
      <c r="AB184">
        <f>SUM($Q$6:Q184)</f>
        <v>85.300000000000068</v>
      </c>
      <c r="AI184">
        <f t="shared" si="26"/>
        <v>-10</v>
      </c>
      <c r="AJ184" s="11">
        <f t="shared" si="27"/>
        <v>0</v>
      </c>
      <c r="AK184" s="11">
        <f t="shared" si="28"/>
        <v>-21.5</v>
      </c>
      <c r="AL184">
        <f t="shared" si="29"/>
        <v>0</v>
      </c>
      <c r="AM184">
        <f t="shared" si="30"/>
        <v>0</v>
      </c>
      <c r="AO184">
        <f>SUM($AK$6:AK184)</f>
        <v>85.300000000000068</v>
      </c>
      <c r="AP184">
        <f>SUM($AL$6:AL184)</f>
        <v>186.00000000000006</v>
      </c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E184" s="11"/>
      <c r="BF184" s="11"/>
      <c r="BG184" s="11"/>
      <c r="BH184" s="11"/>
      <c r="BI184" s="11"/>
    </row>
    <row r="185" spans="1:61" x14ac:dyDescent="0.25">
      <c r="A185" s="11">
        <v>653313</v>
      </c>
      <c r="B185" s="11">
        <v>31180429</v>
      </c>
      <c r="C185" s="11" t="s">
        <v>92</v>
      </c>
      <c r="D185" s="11" t="s">
        <v>93</v>
      </c>
      <c r="E185" s="13">
        <v>44597.833333333336</v>
      </c>
      <c r="F185" s="11" t="s">
        <v>362</v>
      </c>
      <c r="G185" s="11" t="s">
        <v>363</v>
      </c>
      <c r="H185" s="11">
        <v>2.08</v>
      </c>
      <c r="I185" s="11">
        <v>1673</v>
      </c>
      <c r="J185" s="11">
        <v>3.95</v>
      </c>
      <c r="K185" s="11">
        <v>1698</v>
      </c>
      <c r="L185" s="11">
        <f t="shared" si="22"/>
        <v>25</v>
      </c>
      <c r="M185" s="11" t="s">
        <v>49</v>
      </c>
      <c r="N185" s="11" t="s">
        <v>49</v>
      </c>
      <c r="O185" s="12">
        <f t="shared" si="31"/>
        <v>10.584</v>
      </c>
      <c r="P185" s="11">
        <v>1</v>
      </c>
      <c r="Q185" s="11">
        <f t="shared" si="23"/>
        <v>9.8000000000000007</v>
      </c>
      <c r="R185" s="11">
        <v>1</v>
      </c>
      <c r="S185" s="11">
        <f t="shared" si="32"/>
        <v>0.98</v>
      </c>
      <c r="T185" s="11">
        <f>SUM($S$6:S185)</f>
        <v>9.5100000000000176</v>
      </c>
      <c r="U185" s="11">
        <v>0</v>
      </c>
      <c r="V185" s="11">
        <f t="shared" si="24"/>
        <v>-10.8</v>
      </c>
      <c r="W185" s="11">
        <v>0</v>
      </c>
      <c r="X185" s="11">
        <f t="shared" si="25"/>
        <v>-10</v>
      </c>
      <c r="Y185" s="11"/>
      <c r="AB185">
        <f>SUM($Q$6:Q185)</f>
        <v>95.100000000000065</v>
      </c>
      <c r="AI185">
        <f t="shared" si="26"/>
        <v>10.8</v>
      </c>
      <c r="AJ185" s="11">
        <f t="shared" si="27"/>
        <v>10.8</v>
      </c>
      <c r="AK185" s="11">
        <f t="shared" si="28"/>
        <v>9.8000000000000007</v>
      </c>
      <c r="AL185">
        <f t="shared" si="29"/>
        <v>9.8000000000000007</v>
      </c>
      <c r="AM185">
        <f t="shared" si="30"/>
        <v>10.8</v>
      </c>
      <c r="AO185">
        <f>SUM($AK$6:AK185)</f>
        <v>95.100000000000065</v>
      </c>
      <c r="AP185">
        <f>SUM($AL$6:AL185)</f>
        <v>195.80000000000007</v>
      </c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E185" s="11"/>
      <c r="BF185" s="11"/>
      <c r="BG185" s="11"/>
      <c r="BH185" s="11"/>
      <c r="BI185" s="11"/>
    </row>
    <row r="186" spans="1:61" x14ac:dyDescent="0.25">
      <c r="A186" s="11">
        <v>653099</v>
      </c>
      <c r="B186" s="11">
        <v>31182028</v>
      </c>
      <c r="C186" s="11" t="s">
        <v>172</v>
      </c>
      <c r="D186" s="11" t="s">
        <v>173</v>
      </c>
      <c r="E186" s="13">
        <v>44597.833333333336</v>
      </c>
      <c r="F186" s="11" t="s">
        <v>364</v>
      </c>
      <c r="G186" s="11" t="s">
        <v>365</v>
      </c>
      <c r="H186" s="11">
        <v>2.54</v>
      </c>
      <c r="I186" s="11">
        <v>1591</v>
      </c>
      <c r="J186" s="11">
        <v>3.25</v>
      </c>
      <c r="K186" s="11">
        <v>1644</v>
      </c>
      <c r="L186" s="11">
        <f t="shared" si="22"/>
        <v>53</v>
      </c>
      <c r="M186" s="11" t="s">
        <v>49</v>
      </c>
      <c r="N186" s="11" t="s">
        <v>161</v>
      </c>
      <c r="O186" s="12">
        <f t="shared" si="31"/>
        <v>15.091999999999999</v>
      </c>
      <c r="P186" s="11">
        <v>1</v>
      </c>
      <c r="Q186" s="11">
        <f t="shared" si="23"/>
        <v>9.8000000000000007</v>
      </c>
      <c r="R186" s="11">
        <v>1</v>
      </c>
      <c r="S186" s="11">
        <f t="shared" si="32"/>
        <v>0.98</v>
      </c>
      <c r="T186" s="11">
        <f>SUM($S$6:S186)</f>
        <v>10.490000000000018</v>
      </c>
      <c r="U186" s="11">
        <v>0</v>
      </c>
      <c r="V186" s="11">
        <f t="shared" si="24"/>
        <v>-15.399999999999999</v>
      </c>
      <c r="W186" s="11">
        <v>0</v>
      </c>
      <c r="X186" s="11">
        <f t="shared" si="25"/>
        <v>-10</v>
      </c>
      <c r="Y186" s="11"/>
      <c r="AB186">
        <f>SUM($Q$6:Q186)</f>
        <v>104.90000000000006</v>
      </c>
      <c r="AI186">
        <f t="shared" si="26"/>
        <v>15.399999999999999</v>
      </c>
      <c r="AJ186" s="11">
        <f t="shared" si="27"/>
        <v>0</v>
      </c>
      <c r="AK186" s="11">
        <f t="shared" si="28"/>
        <v>9.8000000000000007</v>
      </c>
      <c r="AL186">
        <f t="shared" si="29"/>
        <v>0</v>
      </c>
      <c r="AM186">
        <f t="shared" si="30"/>
        <v>0</v>
      </c>
      <c r="AO186">
        <f>SUM($AK$6:AK186)</f>
        <v>104.90000000000006</v>
      </c>
      <c r="AP186">
        <f>SUM($AL$6:AL186)</f>
        <v>195.80000000000007</v>
      </c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E186" s="11"/>
      <c r="BF186" s="11"/>
      <c r="BG186" s="11"/>
      <c r="BH186" s="11"/>
      <c r="BI186" s="11"/>
    </row>
    <row r="187" spans="1:61" x14ac:dyDescent="0.25">
      <c r="A187" s="11">
        <v>653491</v>
      </c>
      <c r="B187" s="11">
        <v>31181776</v>
      </c>
      <c r="C187" s="11" t="s">
        <v>259</v>
      </c>
      <c r="D187" s="11" t="s">
        <v>260</v>
      </c>
      <c r="E187" s="13">
        <v>44598.129166666666</v>
      </c>
      <c r="F187" s="11" t="s">
        <v>366</v>
      </c>
      <c r="G187" s="11" t="s">
        <v>367</v>
      </c>
      <c r="H187" s="11">
        <v>2.36</v>
      </c>
      <c r="I187" s="11">
        <v>1436</v>
      </c>
      <c r="J187" s="11">
        <v>3.45</v>
      </c>
      <c r="K187" s="11">
        <v>1547</v>
      </c>
      <c r="L187" s="11">
        <f t="shared" si="22"/>
        <v>111</v>
      </c>
      <c r="M187" s="11" t="s">
        <v>43</v>
      </c>
      <c r="N187" s="11" t="s">
        <v>44</v>
      </c>
      <c r="O187" s="12">
        <f t="shared" si="31"/>
        <v>13.327999999999998</v>
      </c>
      <c r="P187" s="11">
        <v>1</v>
      </c>
      <c r="Q187" s="11">
        <f t="shared" si="23"/>
        <v>9.8000000000000007</v>
      </c>
      <c r="R187" s="11">
        <v>1</v>
      </c>
      <c r="S187" s="11">
        <f t="shared" si="32"/>
        <v>0.98</v>
      </c>
      <c r="T187" s="11">
        <f>SUM($S$6:S187)</f>
        <v>11.470000000000018</v>
      </c>
      <c r="U187" s="11">
        <v>0</v>
      </c>
      <c r="V187" s="11">
        <f t="shared" si="24"/>
        <v>-13.599999999999998</v>
      </c>
      <c r="W187" s="11">
        <v>0</v>
      </c>
      <c r="X187" s="11">
        <f t="shared" si="25"/>
        <v>-10</v>
      </c>
      <c r="Y187" s="11"/>
      <c r="AB187">
        <f>SUM($Q$6:Q187)</f>
        <v>114.70000000000006</v>
      </c>
      <c r="AI187">
        <f t="shared" si="26"/>
        <v>13.599999999999998</v>
      </c>
      <c r="AJ187" s="11">
        <f t="shared" si="27"/>
        <v>13.599999999999998</v>
      </c>
      <c r="AK187" s="11">
        <f t="shared" si="28"/>
        <v>9.8000000000000007</v>
      </c>
      <c r="AL187">
        <f t="shared" si="29"/>
        <v>0</v>
      </c>
      <c r="AM187">
        <f t="shared" si="30"/>
        <v>13.599999999999998</v>
      </c>
      <c r="AO187">
        <f>SUM($AK$6:AK187)</f>
        <v>114.70000000000006</v>
      </c>
      <c r="AP187">
        <f>SUM($AL$6:AL187)</f>
        <v>195.80000000000007</v>
      </c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E187" s="11"/>
      <c r="BF187" s="11"/>
      <c r="BG187" s="11"/>
      <c r="BH187" s="11"/>
      <c r="BI187" s="11"/>
    </row>
    <row r="188" spans="1:61" x14ac:dyDescent="0.25">
      <c r="A188" s="11">
        <v>653554</v>
      </c>
      <c r="B188" s="11">
        <v>31217023</v>
      </c>
      <c r="C188" s="11" t="s">
        <v>206</v>
      </c>
      <c r="D188" s="11" t="s">
        <v>207</v>
      </c>
      <c r="E188" s="13">
        <v>44598.4375</v>
      </c>
      <c r="F188" s="11" t="s">
        <v>368</v>
      </c>
      <c r="G188" s="11" t="s">
        <v>369</v>
      </c>
      <c r="H188" s="11">
        <v>2.48</v>
      </c>
      <c r="I188" s="11">
        <v>1513</v>
      </c>
      <c r="J188" s="11">
        <v>3.45</v>
      </c>
      <c r="K188" s="11">
        <v>1575</v>
      </c>
      <c r="L188" s="11">
        <f t="shared" si="22"/>
        <v>62</v>
      </c>
      <c r="M188" s="11" t="s">
        <v>44</v>
      </c>
      <c r="N188" s="11" t="s">
        <v>49</v>
      </c>
      <c r="O188" s="12">
        <f t="shared" si="31"/>
        <v>14.504</v>
      </c>
      <c r="P188" s="11">
        <v>1</v>
      </c>
      <c r="Q188" s="11">
        <f t="shared" si="23"/>
        <v>9.8000000000000007</v>
      </c>
      <c r="R188" s="11">
        <v>1</v>
      </c>
      <c r="S188" s="11">
        <f t="shared" si="32"/>
        <v>0.98</v>
      </c>
      <c r="T188" s="11">
        <f>SUM($S$6:S188)</f>
        <v>12.450000000000019</v>
      </c>
      <c r="U188" s="11">
        <v>0</v>
      </c>
      <c r="V188" s="11">
        <f t="shared" si="24"/>
        <v>-14.8</v>
      </c>
      <c r="W188" s="11">
        <v>0</v>
      </c>
      <c r="X188" s="11">
        <f t="shared" si="25"/>
        <v>-10</v>
      </c>
      <c r="Y188" s="11"/>
      <c r="AB188">
        <f>SUM($Q$6:Q188)</f>
        <v>124.50000000000006</v>
      </c>
      <c r="AI188">
        <f t="shared" si="26"/>
        <v>14.8</v>
      </c>
      <c r="AJ188" s="11">
        <f t="shared" si="27"/>
        <v>0</v>
      </c>
      <c r="AK188" s="11">
        <f t="shared" si="28"/>
        <v>9.8000000000000007</v>
      </c>
      <c r="AL188">
        <f t="shared" si="29"/>
        <v>0</v>
      </c>
      <c r="AM188">
        <f t="shared" si="30"/>
        <v>0</v>
      </c>
      <c r="AO188">
        <f>SUM($AK$6:AK188)</f>
        <v>124.50000000000006</v>
      </c>
      <c r="AP188">
        <f>SUM($AL$6:AL188)</f>
        <v>195.80000000000007</v>
      </c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E188" s="11"/>
      <c r="BF188" s="11"/>
      <c r="BG188" s="11"/>
      <c r="BH188" s="11"/>
      <c r="BI188" s="11"/>
    </row>
    <row r="189" spans="1:61" x14ac:dyDescent="0.25">
      <c r="A189" s="11">
        <v>653394</v>
      </c>
      <c r="B189" s="11">
        <v>31205811</v>
      </c>
      <c r="C189" s="11" t="s">
        <v>345</v>
      </c>
      <c r="D189" s="11" t="s">
        <v>346</v>
      </c>
      <c r="E189" s="13">
        <v>44598.583333333336</v>
      </c>
      <c r="F189" s="11" t="s">
        <v>370</v>
      </c>
      <c r="G189" s="11" t="s">
        <v>371</v>
      </c>
      <c r="H189" s="11">
        <v>2.42</v>
      </c>
      <c r="I189" s="11">
        <v>1562</v>
      </c>
      <c r="J189" s="11">
        <v>3.4</v>
      </c>
      <c r="K189" s="11">
        <v>1642</v>
      </c>
      <c r="L189" s="11">
        <f t="shared" si="22"/>
        <v>80</v>
      </c>
      <c r="M189" s="11" t="s">
        <v>63</v>
      </c>
      <c r="N189" s="11" t="s">
        <v>151</v>
      </c>
      <c r="O189" s="12">
        <f t="shared" si="31"/>
        <v>-10</v>
      </c>
      <c r="P189" s="11">
        <v>0</v>
      </c>
      <c r="Q189" s="11">
        <f t="shared" si="23"/>
        <v>-24</v>
      </c>
      <c r="R189" s="11">
        <v>0</v>
      </c>
      <c r="S189" s="11">
        <f t="shared" si="32"/>
        <v>-2.4</v>
      </c>
      <c r="T189" s="11">
        <f>SUM($S$6:S189)</f>
        <v>10.050000000000018</v>
      </c>
      <c r="U189" s="11">
        <v>1</v>
      </c>
      <c r="V189" s="11">
        <f t="shared" si="24"/>
        <v>9.8000000000000007</v>
      </c>
      <c r="W189" s="11">
        <v>1</v>
      </c>
      <c r="X189" s="11">
        <f t="shared" si="25"/>
        <v>24</v>
      </c>
      <c r="Y189" s="11"/>
      <c r="AB189">
        <f>SUM($Q$6:Q189)</f>
        <v>100.50000000000006</v>
      </c>
      <c r="AI189">
        <f t="shared" si="26"/>
        <v>-10</v>
      </c>
      <c r="AJ189" s="11">
        <f t="shared" si="27"/>
        <v>0</v>
      </c>
      <c r="AK189" s="11">
        <f t="shared" si="28"/>
        <v>-24</v>
      </c>
      <c r="AL189">
        <f t="shared" si="29"/>
        <v>0</v>
      </c>
      <c r="AM189">
        <f t="shared" si="30"/>
        <v>0</v>
      </c>
      <c r="AO189">
        <f>SUM($AK$6:AK189)</f>
        <v>100.50000000000006</v>
      </c>
      <c r="AP189">
        <f>SUM($AL$6:AL189)</f>
        <v>195.80000000000007</v>
      </c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E189" s="11"/>
      <c r="BF189" s="11"/>
      <c r="BG189" s="11"/>
      <c r="BH189" s="11"/>
      <c r="BI189" s="11"/>
    </row>
    <row r="190" spans="1:61" x14ac:dyDescent="0.25">
      <c r="A190" s="11">
        <v>653622</v>
      </c>
      <c r="B190" s="11">
        <v>31181817</v>
      </c>
      <c r="C190" s="11" t="s">
        <v>259</v>
      </c>
      <c r="D190" s="11" t="s">
        <v>260</v>
      </c>
      <c r="E190" s="13">
        <v>44599</v>
      </c>
      <c r="F190" s="11" t="s">
        <v>372</v>
      </c>
      <c r="G190" s="11" t="s">
        <v>261</v>
      </c>
      <c r="H190" s="11">
        <v>2.2200000000000002</v>
      </c>
      <c r="I190" s="11">
        <v>1545</v>
      </c>
      <c r="J190" s="11">
        <v>4.4000000000000004</v>
      </c>
      <c r="K190" s="11">
        <v>1561</v>
      </c>
      <c r="L190" s="11">
        <f t="shared" si="22"/>
        <v>16</v>
      </c>
      <c r="M190" s="11" t="s">
        <v>49</v>
      </c>
      <c r="N190" s="11" t="s">
        <v>70</v>
      </c>
      <c r="O190" s="12">
        <f t="shared" si="31"/>
        <v>11.956000000000003</v>
      </c>
      <c r="P190" s="11">
        <v>1</v>
      </c>
      <c r="Q190" s="11">
        <f t="shared" si="23"/>
        <v>9.8000000000000007</v>
      </c>
      <c r="R190" s="11">
        <v>1</v>
      </c>
      <c r="S190" s="11">
        <f t="shared" si="32"/>
        <v>0.98</v>
      </c>
      <c r="T190" s="11">
        <f>SUM($S$6:S190)</f>
        <v>11.030000000000019</v>
      </c>
      <c r="U190" s="11">
        <v>0</v>
      </c>
      <c r="V190" s="11">
        <f t="shared" si="24"/>
        <v>-12.200000000000003</v>
      </c>
      <c r="W190" s="11">
        <v>0</v>
      </c>
      <c r="X190" s="11">
        <f t="shared" si="25"/>
        <v>-10</v>
      </c>
      <c r="Y190" s="11"/>
      <c r="AB190">
        <f>SUM($Q$6:Q190)</f>
        <v>110.30000000000005</v>
      </c>
      <c r="AI190">
        <f t="shared" si="26"/>
        <v>12.200000000000003</v>
      </c>
      <c r="AJ190" s="11">
        <f t="shared" si="27"/>
        <v>12.200000000000003</v>
      </c>
      <c r="AK190" s="11">
        <f t="shared" si="28"/>
        <v>9.8000000000000007</v>
      </c>
      <c r="AL190">
        <f t="shared" si="29"/>
        <v>9.8000000000000007</v>
      </c>
      <c r="AM190">
        <f t="shared" si="30"/>
        <v>12.200000000000003</v>
      </c>
      <c r="AO190">
        <f>SUM($AK$6:AK190)</f>
        <v>110.30000000000005</v>
      </c>
      <c r="AP190">
        <f>SUM($AL$6:AL190)</f>
        <v>205.60000000000008</v>
      </c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E190" s="11"/>
      <c r="BF190" s="11"/>
      <c r="BG190" s="11"/>
      <c r="BH190" s="11"/>
      <c r="BI190" s="11"/>
    </row>
    <row r="191" spans="1:61" x14ac:dyDescent="0.25">
      <c r="A191" s="11">
        <v>653651</v>
      </c>
      <c r="B191" s="11">
        <v>31213293</v>
      </c>
      <c r="C191" s="11" t="s">
        <v>172</v>
      </c>
      <c r="D191" s="11" t="s">
        <v>288</v>
      </c>
      <c r="E191" s="13">
        <v>44599.791666666664</v>
      </c>
      <c r="F191" s="11" t="s">
        <v>289</v>
      </c>
      <c r="G191" s="11" t="s">
        <v>373</v>
      </c>
      <c r="H191" s="11">
        <v>2.5</v>
      </c>
      <c r="I191" s="11">
        <v>1484</v>
      </c>
      <c r="J191" s="11">
        <v>3.1</v>
      </c>
      <c r="K191" s="11">
        <v>1582</v>
      </c>
      <c r="L191" s="11">
        <f t="shared" si="22"/>
        <v>98</v>
      </c>
      <c r="M191" s="11" t="s">
        <v>54</v>
      </c>
      <c r="N191" s="11" t="s">
        <v>69</v>
      </c>
      <c r="O191" s="12">
        <f t="shared" si="31"/>
        <v>-10</v>
      </c>
      <c r="P191" s="11">
        <v>0</v>
      </c>
      <c r="Q191" s="11">
        <f t="shared" si="23"/>
        <v>9.8000000000000007</v>
      </c>
      <c r="R191" s="11">
        <v>1</v>
      </c>
      <c r="S191" s="11">
        <f t="shared" si="32"/>
        <v>0.98</v>
      </c>
      <c r="T191" s="11">
        <f>SUM($S$6:S191)</f>
        <v>12.010000000000019</v>
      </c>
      <c r="U191" s="11">
        <v>1</v>
      </c>
      <c r="V191" s="11">
        <f t="shared" si="24"/>
        <v>9.8000000000000007</v>
      </c>
      <c r="W191" s="11">
        <v>0</v>
      </c>
      <c r="X191" s="11">
        <f t="shared" si="25"/>
        <v>-10</v>
      </c>
      <c r="Y191" s="11"/>
      <c r="AB191">
        <f>SUM($Q$6:Q191)</f>
        <v>120.10000000000005</v>
      </c>
      <c r="AI191">
        <f t="shared" si="26"/>
        <v>-10</v>
      </c>
      <c r="AJ191" s="11">
        <f t="shared" si="27"/>
        <v>0</v>
      </c>
      <c r="AK191" s="11">
        <f t="shared" si="28"/>
        <v>9.8000000000000007</v>
      </c>
      <c r="AL191">
        <f t="shared" si="29"/>
        <v>0</v>
      </c>
      <c r="AM191">
        <f t="shared" si="30"/>
        <v>0</v>
      </c>
      <c r="AO191">
        <f>SUM($AK$6:AK191)</f>
        <v>120.10000000000005</v>
      </c>
      <c r="AP191">
        <f>SUM($AL$6:AL191)</f>
        <v>205.60000000000008</v>
      </c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E191" s="11"/>
      <c r="BF191" s="11"/>
      <c r="BG191" s="11"/>
      <c r="BH191" s="11"/>
      <c r="BI191" s="11"/>
    </row>
    <row r="192" spans="1:61" x14ac:dyDescent="0.25">
      <c r="A192" s="11">
        <v>653650</v>
      </c>
      <c r="B192" s="11">
        <v>31213294</v>
      </c>
      <c r="C192" s="11" t="s">
        <v>172</v>
      </c>
      <c r="D192" s="11" t="s">
        <v>288</v>
      </c>
      <c r="E192" s="13">
        <v>44599.791666666664</v>
      </c>
      <c r="F192" s="11" t="s">
        <v>374</v>
      </c>
      <c r="G192" s="11" t="s">
        <v>375</v>
      </c>
      <c r="H192" s="11">
        <v>2.42</v>
      </c>
      <c r="I192" s="11">
        <v>1277</v>
      </c>
      <c r="J192" s="11">
        <v>2.98</v>
      </c>
      <c r="K192" s="11">
        <v>1293</v>
      </c>
      <c r="L192" s="11">
        <f t="shared" si="22"/>
        <v>16</v>
      </c>
      <c r="M192" s="11" t="s">
        <v>69</v>
      </c>
      <c r="N192" s="11" t="s">
        <v>64</v>
      </c>
      <c r="O192" s="12">
        <f t="shared" si="31"/>
        <v>13.915999999999999</v>
      </c>
      <c r="P192" s="11">
        <v>1</v>
      </c>
      <c r="Q192" s="11">
        <f t="shared" si="23"/>
        <v>9.8000000000000007</v>
      </c>
      <c r="R192" s="11">
        <v>1</v>
      </c>
      <c r="S192" s="11">
        <f t="shared" si="32"/>
        <v>0.98</v>
      </c>
      <c r="T192" s="11">
        <f>SUM($S$6:S192)</f>
        <v>12.99000000000002</v>
      </c>
      <c r="U192" s="11">
        <v>0</v>
      </c>
      <c r="V192" s="11">
        <f t="shared" si="24"/>
        <v>-14.2</v>
      </c>
      <c r="W192" s="11">
        <v>0</v>
      </c>
      <c r="X192" s="11">
        <f t="shared" si="25"/>
        <v>-10</v>
      </c>
      <c r="Y192" s="11"/>
      <c r="AB192">
        <f>SUM($Q$6:Q192)</f>
        <v>129.90000000000006</v>
      </c>
      <c r="AI192">
        <f t="shared" si="26"/>
        <v>14.2</v>
      </c>
      <c r="AJ192" s="11">
        <f t="shared" si="27"/>
        <v>0</v>
      </c>
      <c r="AK192" s="11">
        <f t="shared" si="28"/>
        <v>9.8000000000000007</v>
      </c>
      <c r="AL192">
        <f t="shared" si="29"/>
        <v>0</v>
      </c>
      <c r="AM192">
        <f t="shared" si="30"/>
        <v>0</v>
      </c>
      <c r="AO192">
        <f>SUM($AK$6:AK192)</f>
        <v>129.90000000000006</v>
      </c>
      <c r="AP192">
        <f>SUM($AL$6:AL192)</f>
        <v>205.60000000000008</v>
      </c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E192" s="11"/>
      <c r="BF192" s="11"/>
      <c r="BG192" s="11"/>
      <c r="BH192" s="11"/>
      <c r="BI192" s="11"/>
    </row>
    <row r="193" spans="1:61" x14ac:dyDescent="0.25">
      <c r="A193" s="11">
        <v>653799</v>
      </c>
      <c r="B193" s="11">
        <v>31212189</v>
      </c>
      <c r="C193" s="11" t="s">
        <v>65</v>
      </c>
      <c r="D193" s="11" t="s">
        <v>71</v>
      </c>
      <c r="E193" s="13">
        <v>44600.822916666664</v>
      </c>
      <c r="F193" s="11" t="s">
        <v>274</v>
      </c>
      <c r="G193" s="11" t="s">
        <v>72</v>
      </c>
      <c r="H193" s="11">
        <v>2.68</v>
      </c>
      <c r="I193" s="11">
        <v>1361</v>
      </c>
      <c r="J193" s="11">
        <v>3.1</v>
      </c>
      <c r="K193" s="11">
        <v>1380</v>
      </c>
      <c r="L193" s="11">
        <f t="shared" si="22"/>
        <v>19</v>
      </c>
      <c r="M193" s="11" t="s">
        <v>43</v>
      </c>
      <c r="N193" s="11" t="s">
        <v>54</v>
      </c>
      <c r="O193" s="12">
        <f t="shared" si="31"/>
        <v>-10</v>
      </c>
      <c r="P193" s="11">
        <v>0</v>
      </c>
      <c r="Q193" s="11">
        <f t="shared" si="23"/>
        <v>-21</v>
      </c>
      <c r="R193" s="11">
        <v>0</v>
      </c>
      <c r="S193" s="11">
        <f t="shared" si="32"/>
        <v>-2.1</v>
      </c>
      <c r="T193" s="11">
        <f>SUM($S$6:S193)</f>
        <v>10.89000000000002</v>
      </c>
      <c r="U193" s="11">
        <v>1</v>
      </c>
      <c r="V193" s="11">
        <f t="shared" si="24"/>
        <v>9.8000000000000007</v>
      </c>
      <c r="W193" s="11">
        <v>1</v>
      </c>
      <c r="X193" s="11">
        <f t="shared" si="25"/>
        <v>21</v>
      </c>
      <c r="Y193" s="11"/>
      <c r="AB193">
        <f>SUM($Q$6:Q193)</f>
        <v>108.90000000000006</v>
      </c>
      <c r="AI193">
        <f t="shared" si="26"/>
        <v>-10</v>
      </c>
      <c r="AJ193" s="11">
        <f t="shared" si="27"/>
        <v>0</v>
      </c>
      <c r="AK193" s="11">
        <f t="shared" si="28"/>
        <v>-21</v>
      </c>
      <c r="AL193">
        <f t="shared" si="29"/>
        <v>0</v>
      </c>
      <c r="AM193">
        <f t="shared" si="30"/>
        <v>0</v>
      </c>
      <c r="AN193" s="11"/>
      <c r="AO193">
        <f>SUM($AK$6:AK193)</f>
        <v>108.90000000000006</v>
      </c>
      <c r="AP193">
        <f>SUM($AL$6:AL193)</f>
        <v>205.60000000000008</v>
      </c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E193" s="11"/>
      <c r="BF193" s="11"/>
      <c r="BG193" s="11"/>
      <c r="BH193" s="11"/>
      <c r="BI193" s="11"/>
    </row>
    <row r="194" spans="1:61" x14ac:dyDescent="0.25">
      <c r="A194" s="11">
        <v>653743</v>
      </c>
      <c r="B194" s="11">
        <v>31212194</v>
      </c>
      <c r="C194" s="11" t="s">
        <v>65</v>
      </c>
      <c r="D194" s="11" t="s">
        <v>82</v>
      </c>
      <c r="E194" s="13">
        <v>44600.822916666664</v>
      </c>
      <c r="F194" s="11" t="s">
        <v>268</v>
      </c>
      <c r="G194" s="11" t="s">
        <v>333</v>
      </c>
      <c r="H194" s="11">
        <v>2.46</v>
      </c>
      <c r="I194" s="11">
        <v>1483</v>
      </c>
      <c r="J194" s="11">
        <v>3.35</v>
      </c>
      <c r="K194" s="11">
        <v>1528</v>
      </c>
      <c r="L194" s="11">
        <f t="shared" si="22"/>
        <v>45</v>
      </c>
      <c r="M194" s="11" t="s">
        <v>43</v>
      </c>
      <c r="N194" s="11" t="s">
        <v>44</v>
      </c>
      <c r="O194" s="12">
        <f t="shared" si="31"/>
        <v>14.308000000000002</v>
      </c>
      <c r="P194" s="11">
        <v>1</v>
      </c>
      <c r="Q194" s="11">
        <f t="shared" si="23"/>
        <v>9.8000000000000007</v>
      </c>
      <c r="R194" s="11">
        <v>1</v>
      </c>
      <c r="S194" s="11">
        <f t="shared" si="32"/>
        <v>0.98</v>
      </c>
      <c r="T194" s="11">
        <f>SUM($S$6:S194)</f>
        <v>11.870000000000021</v>
      </c>
      <c r="U194" s="11">
        <v>0</v>
      </c>
      <c r="V194" s="11">
        <f t="shared" si="24"/>
        <v>-14.600000000000001</v>
      </c>
      <c r="W194" s="11">
        <v>0</v>
      </c>
      <c r="X194" s="11">
        <f t="shared" si="25"/>
        <v>-10</v>
      </c>
      <c r="Y194" s="11"/>
      <c r="AB194">
        <f>SUM($Q$6:Q194)</f>
        <v>118.70000000000006</v>
      </c>
      <c r="AI194">
        <f t="shared" si="26"/>
        <v>14.600000000000001</v>
      </c>
      <c r="AJ194" s="11">
        <f t="shared" si="27"/>
        <v>0</v>
      </c>
      <c r="AK194" s="11">
        <f t="shared" si="28"/>
        <v>9.8000000000000007</v>
      </c>
      <c r="AL194">
        <f t="shared" si="29"/>
        <v>0</v>
      </c>
      <c r="AM194">
        <f t="shared" si="30"/>
        <v>0</v>
      </c>
      <c r="AN194" s="11"/>
      <c r="AO194">
        <f>SUM($AK$6:AK194)</f>
        <v>118.70000000000006</v>
      </c>
      <c r="AP194">
        <f>SUM($AL$6:AL194)</f>
        <v>205.60000000000008</v>
      </c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E194" s="11"/>
      <c r="BF194" s="11"/>
      <c r="BG194" s="11"/>
      <c r="BH194" s="11"/>
      <c r="BI194" s="11"/>
    </row>
    <row r="195" spans="1:61" x14ac:dyDescent="0.25">
      <c r="A195" s="11">
        <v>653724</v>
      </c>
      <c r="B195" s="11">
        <v>31202678</v>
      </c>
      <c r="C195" s="11" t="s">
        <v>65</v>
      </c>
      <c r="D195" s="11" t="s">
        <v>77</v>
      </c>
      <c r="E195" s="13">
        <v>44600.822916666664</v>
      </c>
      <c r="F195" s="11" t="s">
        <v>85</v>
      </c>
      <c r="G195" s="11" t="s">
        <v>376</v>
      </c>
      <c r="H195" s="11">
        <v>2.42</v>
      </c>
      <c r="I195" s="11">
        <v>1429</v>
      </c>
      <c r="J195" s="11">
        <v>3.55</v>
      </c>
      <c r="K195" s="11">
        <v>1456</v>
      </c>
      <c r="L195" s="11">
        <f t="shared" si="22"/>
        <v>27</v>
      </c>
      <c r="M195" s="11" t="s">
        <v>49</v>
      </c>
      <c r="N195" s="11" t="s">
        <v>128</v>
      </c>
      <c r="O195" s="12">
        <f t="shared" si="31"/>
        <v>13.915999999999999</v>
      </c>
      <c r="P195" s="11">
        <v>1</v>
      </c>
      <c r="Q195" s="11">
        <f t="shared" si="23"/>
        <v>9.8000000000000007</v>
      </c>
      <c r="R195" s="11">
        <v>1</v>
      </c>
      <c r="S195" s="11">
        <f t="shared" si="32"/>
        <v>0.98</v>
      </c>
      <c r="T195" s="11">
        <f>SUM($S$6:S195)</f>
        <v>12.850000000000021</v>
      </c>
      <c r="U195" s="11">
        <v>0</v>
      </c>
      <c r="V195" s="11">
        <f t="shared" si="24"/>
        <v>-14.2</v>
      </c>
      <c r="W195" s="11">
        <v>0</v>
      </c>
      <c r="X195" s="11">
        <f t="shared" si="25"/>
        <v>-10</v>
      </c>
      <c r="Y195" s="11"/>
      <c r="AB195">
        <f>SUM($Q$6:Q195)</f>
        <v>128.50000000000006</v>
      </c>
      <c r="AI195">
        <f t="shared" si="26"/>
        <v>14.2</v>
      </c>
      <c r="AJ195" s="11">
        <f t="shared" si="27"/>
        <v>0</v>
      </c>
      <c r="AK195" s="11">
        <f t="shared" si="28"/>
        <v>9.8000000000000007</v>
      </c>
      <c r="AL195">
        <f t="shared" si="29"/>
        <v>9.8000000000000007</v>
      </c>
      <c r="AM195">
        <f t="shared" si="30"/>
        <v>0</v>
      </c>
      <c r="AN195" s="11"/>
      <c r="AO195">
        <f>SUM($AK$6:AK195)</f>
        <v>128.50000000000006</v>
      </c>
      <c r="AP195">
        <f>SUM($AL$6:AL195)</f>
        <v>215.40000000000009</v>
      </c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E195" s="11"/>
      <c r="BF195" s="11"/>
      <c r="BG195" s="11"/>
      <c r="BH195" s="11"/>
      <c r="BI195" s="11"/>
    </row>
    <row r="196" spans="1:61" x14ac:dyDescent="0.25">
      <c r="A196" s="11">
        <v>653725</v>
      </c>
      <c r="B196" s="11">
        <v>31202677</v>
      </c>
      <c r="C196" s="11" t="s">
        <v>65</v>
      </c>
      <c r="D196" s="11" t="s">
        <v>77</v>
      </c>
      <c r="E196" s="13">
        <v>44600.822916666664</v>
      </c>
      <c r="F196" s="11" t="s">
        <v>377</v>
      </c>
      <c r="G196" s="11" t="s">
        <v>355</v>
      </c>
      <c r="H196" s="11">
        <v>2.34</v>
      </c>
      <c r="I196" s="11">
        <v>1462</v>
      </c>
      <c r="J196" s="11">
        <v>3.65</v>
      </c>
      <c r="K196" s="11">
        <v>1479</v>
      </c>
      <c r="L196" s="11">
        <f t="shared" si="22"/>
        <v>17</v>
      </c>
      <c r="M196" s="11" t="s">
        <v>43</v>
      </c>
      <c r="N196" s="11" t="s">
        <v>161</v>
      </c>
      <c r="O196" s="12">
        <f t="shared" si="31"/>
        <v>13.131999999999998</v>
      </c>
      <c r="P196" s="11">
        <v>1</v>
      </c>
      <c r="Q196" s="11">
        <f t="shared" si="23"/>
        <v>9.8000000000000007</v>
      </c>
      <c r="R196" s="11">
        <v>1</v>
      </c>
      <c r="S196" s="11">
        <f t="shared" si="32"/>
        <v>0.98</v>
      </c>
      <c r="T196" s="11">
        <f>SUM($S$6:S196)</f>
        <v>13.830000000000021</v>
      </c>
      <c r="U196" s="11">
        <v>0</v>
      </c>
      <c r="V196" s="11">
        <f t="shared" si="24"/>
        <v>-13.399999999999999</v>
      </c>
      <c r="W196" s="11">
        <v>0</v>
      </c>
      <c r="X196" s="11">
        <f t="shared" si="25"/>
        <v>-10</v>
      </c>
      <c r="Y196" s="11"/>
      <c r="AB196">
        <f>SUM($Q$6:Q196)</f>
        <v>138.30000000000007</v>
      </c>
      <c r="AI196">
        <f t="shared" si="26"/>
        <v>13.399999999999999</v>
      </c>
      <c r="AJ196" s="11">
        <f t="shared" si="27"/>
        <v>13.399999999999999</v>
      </c>
      <c r="AK196" s="11">
        <f t="shared" si="28"/>
        <v>9.8000000000000007</v>
      </c>
      <c r="AL196">
        <f t="shared" si="29"/>
        <v>9.8000000000000007</v>
      </c>
      <c r="AM196">
        <f t="shared" si="30"/>
        <v>13.399999999999999</v>
      </c>
      <c r="AO196">
        <f>SUM($AK$6:AK196)</f>
        <v>138.30000000000007</v>
      </c>
      <c r="AP196">
        <f>SUM($AL$6:AL196)</f>
        <v>225.2000000000001</v>
      </c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E196" s="11"/>
      <c r="BF196" s="11"/>
      <c r="BG196" s="11"/>
      <c r="BH196" s="11"/>
      <c r="BI196" s="11"/>
    </row>
    <row r="197" spans="1:61" x14ac:dyDescent="0.25">
      <c r="A197" s="11">
        <v>653728</v>
      </c>
      <c r="B197" s="11">
        <v>31202681</v>
      </c>
      <c r="C197" s="11" t="s">
        <v>65</v>
      </c>
      <c r="D197" s="11" t="s">
        <v>77</v>
      </c>
      <c r="E197" s="13">
        <v>44601.822916666664</v>
      </c>
      <c r="F197" s="11" t="s">
        <v>162</v>
      </c>
      <c r="G197" s="11" t="s">
        <v>378</v>
      </c>
      <c r="H197" s="11">
        <v>1.89</v>
      </c>
      <c r="I197" s="11">
        <v>1377</v>
      </c>
      <c r="J197" s="11">
        <v>4.7</v>
      </c>
      <c r="K197" s="11">
        <v>1401</v>
      </c>
      <c r="L197" s="11">
        <f t="shared" si="22"/>
        <v>24</v>
      </c>
      <c r="M197" s="11" t="s">
        <v>44</v>
      </c>
      <c r="N197" s="11" t="s">
        <v>70</v>
      </c>
      <c r="O197" s="12">
        <f t="shared" si="31"/>
        <v>8.7219999999999978</v>
      </c>
      <c r="P197" s="11">
        <v>1</v>
      </c>
      <c r="Q197" s="11">
        <f t="shared" si="23"/>
        <v>9.8000000000000007</v>
      </c>
      <c r="R197" s="11">
        <v>1</v>
      </c>
      <c r="S197" s="11">
        <f t="shared" si="32"/>
        <v>0.98</v>
      </c>
      <c r="T197" s="11">
        <f>SUM($S$6:S197)</f>
        <v>14.810000000000022</v>
      </c>
      <c r="U197" s="11">
        <v>0</v>
      </c>
      <c r="V197" s="11">
        <f t="shared" si="24"/>
        <v>-8.8999999999999986</v>
      </c>
      <c r="W197" s="11">
        <v>0</v>
      </c>
      <c r="X197" s="11">
        <f t="shared" si="25"/>
        <v>-10</v>
      </c>
      <c r="Y197" s="11"/>
      <c r="AB197">
        <f>SUM($Q$6:Q197)</f>
        <v>148.10000000000008</v>
      </c>
      <c r="AI197">
        <f t="shared" si="26"/>
        <v>8.8999999999999986</v>
      </c>
      <c r="AJ197" s="11">
        <f t="shared" si="27"/>
        <v>8.8999999999999986</v>
      </c>
      <c r="AK197" s="11">
        <f t="shared" si="28"/>
        <v>9.8000000000000007</v>
      </c>
      <c r="AL197" s="11">
        <f t="shared" si="29"/>
        <v>9.8000000000000007</v>
      </c>
      <c r="AM197" s="11">
        <f t="shared" si="30"/>
        <v>0</v>
      </c>
      <c r="AN197" s="11"/>
      <c r="AO197">
        <f>SUM($AK$6:AK197)</f>
        <v>148.10000000000008</v>
      </c>
      <c r="AP197">
        <f>SUM($AL$6:AL197)</f>
        <v>235.00000000000011</v>
      </c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E197" s="11"/>
      <c r="BF197" s="11"/>
      <c r="BG197" s="11"/>
      <c r="BH197" s="11"/>
      <c r="BI197" s="11"/>
    </row>
    <row r="198" spans="1:61" x14ac:dyDescent="0.25">
      <c r="A198" s="11">
        <v>653841</v>
      </c>
      <c r="B198" s="11">
        <v>31210248</v>
      </c>
      <c r="C198" s="11" t="s">
        <v>59</v>
      </c>
      <c r="D198" s="11" t="s">
        <v>60</v>
      </c>
      <c r="E198" s="13">
        <v>44601.822916666664</v>
      </c>
      <c r="F198" s="11" t="s">
        <v>350</v>
      </c>
      <c r="G198" s="11" t="s">
        <v>340</v>
      </c>
      <c r="H198" s="11">
        <v>2.6</v>
      </c>
      <c r="I198" s="11">
        <v>1471</v>
      </c>
      <c r="J198" s="11">
        <v>3.5</v>
      </c>
      <c r="K198" s="11">
        <v>1502</v>
      </c>
      <c r="L198" s="11">
        <f t="shared" ref="L198:L268" si="33">K198-I198</f>
        <v>31</v>
      </c>
      <c r="M198" s="11" t="s">
        <v>44</v>
      </c>
      <c r="N198" s="11" t="s">
        <v>49</v>
      </c>
      <c r="O198" s="12">
        <f t="shared" si="31"/>
        <v>15.68</v>
      </c>
      <c r="P198" s="11">
        <v>1</v>
      </c>
      <c r="Q198" s="11">
        <f t="shared" ref="Q198:Q385" si="34">IF(R198&gt;0,9.8,-(J198*10-10))</f>
        <v>9.8000000000000007</v>
      </c>
      <c r="R198" s="11">
        <v>1</v>
      </c>
      <c r="S198" s="11">
        <f t="shared" si="32"/>
        <v>0.98</v>
      </c>
      <c r="T198" s="11">
        <f>SUM($S$6:S198)</f>
        <v>15.790000000000022</v>
      </c>
      <c r="U198" s="11">
        <v>0</v>
      </c>
      <c r="V198" s="11">
        <f t="shared" ref="V198:V236" si="35">IF(U198&gt;0,9.8,-(H198*10-10))</f>
        <v>-16</v>
      </c>
      <c r="W198" s="11">
        <v>0</v>
      </c>
      <c r="X198" s="11">
        <f t="shared" ref="X198:X236" si="36">IF(W198&lt;1,-10,J198*10-10)</f>
        <v>-10</v>
      </c>
      <c r="Y198" s="11"/>
      <c r="AB198">
        <f>SUM($Q$6:Q198)</f>
        <v>157.90000000000009</v>
      </c>
      <c r="AI198">
        <f t="shared" ref="AI198:AI261" si="37">IF(U198&lt;1,H198*10-10,-10)</f>
        <v>16</v>
      </c>
      <c r="AJ198" s="11">
        <f t="shared" ref="AJ198:AJ236" si="38">IF(H198&lt;2.38,AI198,0)</f>
        <v>0</v>
      </c>
      <c r="AK198" s="11">
        <f t="shared" ref="AK198:AK236" si="39">IF(W198=0,9.8,-(J198*10-10))</f>
        <v>9.8000000000000007</v>
      </c>
      <c r="AL198" s="11">
        <f t="shared" ref="AL198:AL236" si="40">IF(J198&gt;3.53,AK198,0)</f>
        <v>0</v>
      </c>
      <c r="AM198" s="11">
        <f t="shared" ref="AM198:AM236" si="41">IF(AND(H198&lt;2.38,H198&gt;1.99),AI198,0)</f>
        <v>0</v>
      </c>
      <c r="AN198" s="11"/>
      <c r="AO198">
        <f>SUM($AK$6:AK198)</f>
        <v>157.90000000000009</v>
      </c>
      <c r="AP198">
        <f>SUM($AL$6:AL198)</f>
        <v>235.00000000000011</v>
      </c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E198" s="11"/>
      <c r="BF198" s="11"/>
      <c r="BG198" s="11"/>
      <c r="BH198" s="11"/>
      <c r="BI198" s="11"/>
    </row>
    <row r="199" spans="1:61" x14ac:dyDescent="0.25">
      <c r="A199" s="11">
        <v>653720</v>
      </c>
      <c r="B199" s="11">
        <v>31210250</v>
      </c>
      <c r="C199" s="11" t="s">
        <v>59</v>
      </c>
      <c r="D199" s="11" t="s">
        <v>60</v>
      </c>
      <c r="E199" s="13">
        <v>44601.822916666664</v>
      </c>
      <c r="F199" s="11" t="s">
        <v>61</v>
      </c>
      <c r="G199" s="11" t="s">
        <v>379</v>
      </c>
      <c r="H199" s="11">
        <v>2.5</v>
      </c>
      <c r="I199" s="11">
        <v>1463</v>
      </c>
      <c r="J199" s="11">
        <v>3.45</v>
      </c>
      <c r="K199" s="11">
        <v>1494</v>
      </c>
      <c r="L199" s="11">
        <f t="shared" si="33"/>
        <v>31</v>
      </c>
      <c r="M199" s="11" t="s">
        <v>43</v>
      </c>
      <c r="N199" s="11" t="s">
        <v>69</v>
      </c>
      <c r="O199" s="12">
        <f t="shared" ref="O199:O385" si="42">IF(P199&lt;1,-10,((H199*10-10)*0.98))</f>
        <v>-10</v>
      </c>
      <c r="P199" s="11">
        <v>0</v>
      </c>
      <c r="Q199" s="11">
        <f t="shared" si="34"/>
        <v>9.8000000000000007</v>
      </c>
      <c r="R199" s="11">
        <v>1</v>
      </c>
      <c r="S199" s="11">
        <f t="shared" ref="S199:S262" si="43">IF(R199&gt;0.5,0.98,-(J199*10-10)/10)</f>
        <v>0.98</v>
      </c>
      <c r="T199" s="11">
        <f>SUM($S$6:S199)</f>
        <v>16.770000000000021</v>
      </c>
      <c r="U199" s="11">
        <v>1</v>
      </c>
      <c r="V199" s="11">
        <f t="shared" si="35"/>
        <v>9.8000000000000007</v>
      </c>
      <c r="W199" s="11">
        <v>0</v>
      </c>
      <c r="X199" s="11">
        <f t="shared" si="36"/>
        <v>-10</v>
      </c>
      <c r="Y199" s="11"/>
      <c r="AB199">
        <f>SUM($Q$6:Q199)</f>
        <v>167.7000000000001</v>
      </c>
      <c r="AI199">
        <f t="shared" si="37"/>
        <v>-10</v>
      </c>
      <c r="AJ199" s="11">
        <f t="shared" si="38"/>
        <v>0</v>
      </c>
      <c r="AK199" s="11">
        <f t="shared" si="39"/>
        <v>9.8000000000000007</v>
      </c>
      <c r="AL199" s="11">
        <f t="shared" si="40"/>
        <v>0</v>
      </c>
      <c r="AM199" s="11">
        <f t="shared" si="41"/>
        <v>0</v>
      </c>
      <c r="AN199" s="11"/>
      <c r="AO199">
        <f>SUM($AK$6:AK199)</f>
        <v>167.7000000000001</v>
      </c>
      <c r="AP199">
        <f>SUM($AL$6:AL199)</f>
        <v>235.00000000000011</v>
      </c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E199" s="11"/>
      <c r="BF199" s="11"/>
      <c r="BG199" s="11"/>
      <c r="BH199" s="11"/>
      <c r="BI199" s="11"/>
    </row>
    <row r="200" spans="1:61" x14ac:dyDescent="0.25">
      <c r="A200" s="11">
        <v>653876</v>
      </c>
      <c r="B200" s="11">
        <v>31216490</v>
      </c>
      <c r="C200" s="11" t="s">
        <v>39</v>
      </c>
      <c r="D200" s="11" t="s">
        <v>40</v>
      </c>
      <c r="E200" s="13">
        <v>44602.364583333336</v>
      </c>
      <c r="F200" s="11" t="s">
        <v>380</v>
      </c>
      <c r="G200" s="11" t="s">
        <v>381</v>
      </c>
      <c r="H200" s="11">
        <v>2.36</v>
      </c>
      <c r="I200" s="11">
        <v>1430</v>
      </c>
      <c r="J200" s="11">
        <v>3.2</v>
      </c>
      <c r="K200" s="11">
        <v>1508</v>
      </c>
      <c r="L200" s="11">
        <f t="shared" si="33"/>
        <v>78</v>
      </c>
      <c r="M200" s="11" t="s">
        <v>63</v>
      </c>
      <c r="N200" s="11" t="s">
        <v>225</v>
      </c>
      <c r="O200" s="12">
        <f t="shared" si="42"/>
        <v>-10</v>
      </c>
      <c r="P200" s="11">
        <v>0</v>
      </c>
      <c r="Q200" s="11">
        <f t="shared" si="34"/>
        <v>9.8000000000000007</v>
      </c>
      <c r="R200" s="11">
        <v>1</v>
      </c>
      <c r="S200" s="11">
        <f t="shared" si="43"/>
        <v>0.98</v>
      </c>
      <c r="T200" s="11">
        <f>SUM($S$6:S200)</f>
        <v>17.750000000000021</v>
      </c>
      <c r="U200" s="11">
        <v>1</v>
      </c>
      <c r="V200" s="11">
        <f t="shared" si="35"/>
        <v>9.8000000000000007</v>
      </c>
      <c r="W200" s="11">
        <v>0</v>
      </c>
      <c r="X200" s="11">
        <f t="shared" si="36"/>
        <v>-10</v>
      </c>
      <c r="Y200" s="11"/>
      <c r="AB200">
        <f>SUM($Q$6:Q200)</f>
        <v>177.50000000000011</v>
      </c>
      <c r="AI200">
        <f t="shared" si="37"/>
        <v>-10</v>
      </c>
      <c r="AJ200" s="11">
        <f t="shared" si="38"/>
        <v>-10</v>
      </c>
      <c r="AK200" s="11">
        <f t="shared" si="39"/>
        <v>9.8000000000000007</v>
      </c>
      <c r="AL200" s="11">
        <f t="shared" si="40"/>
        <v>0</v>
      </c>
      <c r="AM200" s="11">
        <f t="shared" si="41"/>
        <v>-10</v>
      </c>
      <c r="AN200" s="11"/>
      <c r="AO200">
        <f>SUM($AK$6:AK200)</f>
        <v>177.50000000000011</v>
      </c>
      <c r="AP200">
        <f>SUM($AL$6:AL200)</f>
        <v>235.00000000000011</v>
      </c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E200" s="11"/>
      <c r="BF200" s="11"/>
      <c r="BG200" s="11"/>
      <c r="BH200" s="11"/>
      <c r="BI200" s="11"/>
    </row>
    <row r="201" spans="1:61" x14ac:dyDescent="0.25">
      <c r="A201" s="11">
        <v>653879</v>
      </c>
      <c r="B201" s="11">
        <v>31218182</v>
      </c>
      <c r="C201" s="11" t="s">
        <v>275</v>
      </c>
      <c r="D201" s="11" t="s">
        <v>101</v>
      </c>
      <c r="E201" s="13">
        <v>44602.635416666664</v>
      </c>
      <c r="F201" s="11" t="s">
        <v>382</v>
      </c>
      <c r="G201" s="11" t="s">
        <v>276</v>
      </c>
      <c r="H201" s="11">
        <v>2.1800000000000002</v>
      </c>
      <c r="I201" s="11">
        <v>1458</v>
      </c>
      <c r="J201" s="11">
        <v>4.5</v>
      </c>
      <c r="K201" s="11">
        <v>1481</v>
      </c>
      <c r="L201" s="11">
        <f t="shared" si="33"/>
        <v>23</v>
      </c>
      <c r="M201" s="11" t="s">
        <v>54</v>
      </c>
      <c r="N201" s="11" t="s">
        <v>128</v>
      </c>
      <c r="O201" s="12">
        <f t="shared" si="42"/>
        <v>11.564</v>
      </c>
      <c r="P201" s="11">
        <v>1</v>
      </c>
      <c r="Q201" s="11">
        <f t="shared" si="34"/>
        <v>9.8000000000000007</v>
      </c>
      <c r="R201" s="11">
        <v>1</v>
      </c>
      <c r="S201" s="11">
        <f t="shared" si="43"/>
        <v>0.98</v>
      </c>
      <c r="T201" s="11">
        <f>SUM($S$6:S201)</f>
        <v>18.730000000000022</v>
      </c>
      <c r="U201" s="11">
        <v>0</v>
      </c>
      <c r="V201" s="11">
        <f t="shared" si="35"/>
        <v>-11.8</v>
      </c>
      <c r="W201" s="11">
        <v>0</v>
      </c>
      <c r="X201" s="11">
        <f t="shared" si="36"/>
        <v>-10</v>
      </c>
      <c r="Y201" s="11"/>
      <c r="AB201">
        <f>SUM($Q$6:Q201)</f>
        <v>187.30000000000013</v>
      </c>
      <c r="AI201">
        <f t="shared" si="37"/>
        <v>11.8</v>
      </c>
      <c r="AJ201" s="11">
        <f t="shared" si="38"/>
        <v>11.8</v>
      </c>
      <c r="AK201" s="11">
        <f t="shared" si="39"/>
        <v>9.8000000000000007</v>
      </c>
      <c r="AL201" s="11">
        <f t="shared" si="40"/>
        <v>9.8000000000000007</v>
      </c>
      <c r="AM201" s="11">
        <f t="shared" si="41"/>
        <v>11.8</v>
      </c>
      <c r="AN201" s="11"/>
      <c r="AO201">
        <f>SUM($AK$6:AK201)</f>
        <v>187.30000000000013</v>
      </c>
      <c r="AP201">
        <f>SUM($AL$6:AL201)</f>
        <v>244.80000000000013</v>
      </c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E201" s="11"/>
      <c r="BF201" s="11"/>
      <c r="BG201" s="11"/>
      <c r="BH201" s="11"/>
      <c r="BI201" s="11"/>
    </row>
    <row r="202" spans="1:61" x14ac:dyDescent="0.25">
      <c r="A202" s="11">
        <v>653911</v>
      </c>
      <c r="B202" s="11">
        <v>31222605</v>
      </c>
      <c r="C202" s="11" t="s">
        <v>55</v>
      </c>
      <c r="D202" s="11" t="s">
        <v>56</v>
      </c>
      <c r="E202" s="13">
        <v>44603.666666666664</v>
      </c>
      <c r="F202" s="11" t="s">
        <v>383</v>
      </c>
      <c r="G202" s="11" t="s">
        <v>384</v>
      </c>
      <c r="H202" s="11">
        <v>2.2799999999999998</v>
      </c>
      <c r="I202" s="11">
        <v>1476</v>
      </c>
      <c r="J202" s="11">
        <v>3.65</v>
      </c>
      <c r="K202" s="11">
        <v>1556</v>
      </c>
      <c r="L202" s="11">
        <f t="shared" si="33"/>
        <v>80</v>
      </c>
      <c r="M202" s="11" t="s">
        <v>54</v>
      </c>
      <c r="N202" s="11" t="s">
        <v>54</v>
      </c>
      <c r="O202" s="12">
        <f t="shared" si="42"/>
        <v>-10</v>
      </c>
      <c r="P202" s="11">
        <v>0</v>
      </c>
      <c r="Q202" s="11">
        <f t="shared" si="34"/>
        <v>-26.5</v>
      </c>
      <c r="R202" s="11">
        <v>0</v>
      </c>
      <c r="S202" s="11">
        <f t="shared" si="43"/>
        <v>-2.65</v>
      </c>
      <c r="T202" s="11">
        <f>SUM($S$6:S202)</f>
        <v>16.080000000000023</v>
      </c>
      <c r="U202" s="11">
        <v>1</v>
      </c>
      <c r="V202" s="11">
        <f t="shared" si="35"/>
        <v>9.8000000000000007</v>
      </c>
      <c r="W202" s="11">
        <v>1</v>
      </c>
      <c r="X202" s="11">
        <f t="shared" si="36"/>
        <v>26.5</v>
      </c>
      <c r="Y202" s="11"/>
      <c r="AB202">
        <f>SUM($Q$6:Q202)</f>
        <v>160.80000000000013</v>
      </c>
      <c r="AI202">
        <f t="shared" si="37"/>
        <v>-10</v>
      </c>
      <c r="AJ202" s="11">
        <f t="shared" si="38"/>
        <v>-10</v>
      </c>
      <c r="AK202" s="11">
        <f t="shared" si="39"/>
        <v>-26.5</v>
      </c>
      <c r="AL202" s="11">
        <f t="shared" si="40"/>
        <v>-26.5</v>
      </c>
      <c r="AM202" s="11">
        <f t="shared" si="41"/>
        <v>-10</v>
      </c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E202" s="11"/>
      <c r="BF202" s="11"/>
      <c r="BG202" s="11"/>
      <c r="BH202" s="11"/>
      <c r="BI202" s="11"/>
    </row>
    <row r="203" spans="1:61" x14ac:dyDescent="0.25">
      <c r="A203" s="11">
        <v>653890</v>
      </c>
      <c r="B203" s="11">
        <v>31222253</v>
      </c>
      <c r="C203" s="11" t="s">
        <v>172</v>
      </c>
      <c r="D203" s="11" t="s">
        <v>288</v>
      </c>
      <c r="E203" s="13">
        <v>44603.791666666664</v>
      </c>
      <c r="F203" s="11" t="s">
        <v>321</v>
      </c>
      <c r="G203" s="11" t="s">
        <v>385</v>
      </c>
      <c r="H203" s="11">
        <v>2.68</v>
      </c>
      <c r="I203" s="11">
        <v>1456</v>
      </c>
      <c r="J203" s="11">
        <v>2.6</v>
      </c>
      <c r="K203" s="11">
        <v>1483</v>
      </c>
      <c r="L203" s="11">
        <f t="shared" si="33"/>
        <v>27</v>
      </c>
      <c r="M203" s="11" t="s">
        <v>128</v>
      </c>
      <c r="N203" s="11" t="s">
        <v>386</v>
      </c>
      <c r="O203" s="12">
        <f t="shared" si="42"/>
        <v>16.463999999999999</v>
      </c>
      <c r="P203" s="11">
        <v>1</v>
      </c>
      <c r="Q203" s="11">
        <f t="shared" si="34"/>
        <v>9.8000000000000007</v>
      </c>
      <c r="R203" s="11">
        <v>1</v>
      </c>
      <c r="S203" s="11">
        <f t="shared" si="43"/>
        <v>0.98</v>
      </c>
      <c r="T203" s="11">
        <f>SUM($S$6:S203)</f>
        <v>17.060000000000024</v>
      </c>
      <c r="U203" s="11">
        <v>0</v>
      </c>
      <c r="V203" s="11">
        <f t="shared" si="35"/>
        <v>-16.8</v>
      </c>
      <c r="W203" s="11">
        <v>0</v>
      </c>
      <c r="X203" s="11">
        <f t="shared" si="36"/>
        <v>-10</v>
      </c>
      <c r="Y203" s="11"/>
      <c r="AB203">
        <f>SUM($Q$6:Q203)</f>
        <v>170.60000000000014</v>
      </c>
      <c r="AI203">
        <f t="shared" si="37"/>
        <v>16.8</v>
      </c>
      <c r="AJ203" s="11">
        <f t="shared" si="38"/>
        <v>0</v>
      </c>
      <c r="AK203" s="11">
        <f t="shared" si="39"/>
        <v>9.8000000000000007</v>
      </c>
      <c r="AL203" s="11">
        <f t="shared" si="40"/>
        <v>0</v>
      </c>
      <c r="AM203" s="11">
        <f t="shared" si="41"/>
        <v>0</v>
      </c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E203" s="11"/>
      <c r="BF203" s="11"/>
      <c r="BG203" s="11"/>
      <c r="BH203" s="11"/>
      <c r="BI203" s="11"/>
    </row>
    <row r="204" spans="1:61" x14ac:dyDescent="0.25">
      <c r="A204" s="11">
        <v>654264</v>
      </c>
      <c r="B204" s="11">
        <v>31229863</v>
      </c>
      <c r="C204" s="11" t="s">
        <v>206</v>
      </c>
      <c r="D204" s="11" t="s">
        <v>207</v>
      </c>
      <c r="E204" s="13">
        <v>44604.4375</v>
      </c>
      <c r="F204" s="11" t="s">
        <v>387</v>
      </c>
      <c r="G204" s="11" t="s">
        <v>304</v>
      </c>
      <c r="H204" s="11">
        <v>2.3199999999999998</v>
      </c>
      <c r="I204" s="11">
        <v>1483</v>
      </c>
      <c r="J204" s="11">
        <v>3.85</v>
      </c>
      <c r="K204" s="11">
        <v>1526</v>
      </c>
      <c r="L204" s="11">
        <f t="shared" si="33"/>
        <v>43</v>
      </c>
      <c r="M204" s="11" t="s">
        <v>43</v>
      </c>
      <c r="N204" s="11" t="s">
        <v>43</v>
      </c>
      <c r="O204" s="12">
        <f t="shared" si="42"/>
        <v>-10</v>
      </c>
      <c r="P204" s="11">
        <v>0</v>
      </c>
      <c r="Q204" s="11">
        <f t="shared" si="34"/>
        <v>9.8000000000000007</v>
      </c>
      <c r="R204" s="11">
        <v>1</v>
      </c>
      <c r="S204" s="11">
        <f t="shared" si="43"/>
        <v>0.98</v>
      </c>
      <c r="T204" s="11">
        <f>SUM($S$6:S204)</f>
        <v>18.040000000000024</v>
      </c>
      <c r="U204" s="11">
        <v>1</v>
      </c>
      <c r="V204" s="11">
        <f t="shared" si="35"/>
        <v>9.8000000000000007</v>
      </c>
      <c r="W204" s="11">
        <v>0</v>
      </c>
      <c r="X204" s="11">
        <f t="shared" si="36"/>
        <v>-10</v>
      </c>
      <c r="Y204" s="11"/>
      <c r="AB204">
        <f>SUM($Q$6:Q204)</f>
        <v>180.40000000000015</v>
      </c>
      <c r="AI204">
        <f t="shared" si="37"/>
        <v>-10</v>
      </c>
      <c r="AJ204" s="11">
        <f t="shared" si="38"/>
        <v>-10</v>
      </c>
      <c r="AK204" s="11">
        <f t="shared" si="39"/>
        <v>9.8000000000000007</v>
      </c>
      <c r="AL204" s="11">
        <f t="shared" si="40"/>
        <v>9.8000000000000007</v>
      </c>
      <c r="AM204" s="11">
        <f t="shared" si="41"/>
        <v>-10</v>
      </c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E204" s="11"/>
      <c r="BF204" s="11"/>
      <c r="BG204" s="11"/>
      <c r="BH204" s="11"/>
      <c r="BI204" s="11"/>
    </row>
    <row r="205" spans="1:61" x14ac:dyDescent="0.25">
      <c r="A205" s="11">
        <v>654187</v>
      </c>
      <c r="B205" s="11">
        <v>31231378</v>
      </c>
      <c r="C205" s="11" t="s">
        <v>145</v>
      </c>
      <c r="D205" s="11" t="s">
        <v>146</v>
      </c>
      <c r="E205" s="13">
        <v>44604.5</v>
      </c>
      <c r="F205" s="11" t="s">
        <v>388</v>
      </c>
      <c r="G205" s="11" t="s">
        <v>389</v>
      </c>
      <c r="H205" s="11">
        <v>2.2400000000000002</v>
      </c>
      <c r="I205" s="11">
        <v>1374</v>
      </c>
      <c r="J205" s="11">
        <v>3.6</v>
      </c>
      <c r="K205" s="11">
        <v>1510</v>
      </c>
      <c r="L205" s="11">
        <f t="shared" si="33"/>
        <v>136</v>
      </c>
      <c r="M205" s="11" t="s">
        <v>43</v>
      </c>
      <c r="N205" s="11" t="s">
        <v>54</v>
      </c>
      <c r="O205" s="12">
        <f t="shared" si="42"/>
        <v>-10</v>
      </c>
      <c r="P205" s="11">
        <v>0</v>
      </c>
      <c r="Q205" s="11">
        <f t="shared" si="34"/>
        <v>-26</v>
      </c>
      <c r="R205" s="11">
        <v>0</v>
      </c>
      <c r="S205" s="11">
        <f t="shared" si="43"/>
        <v>-2.6</v>
      </c>
      <c r="T205" s="11">
        <f>SUM($S$6:S205)</f>
        <v>15.440000000000024</v>
      </c>
      <c r="U205" s="11">
        <v>1</v>
      </c>
      <c r="V205" s="11">
        <f t="shared" si="35"/>
        <v>9.8000000000000007</v>
      </c>
      <c r="W205" s="11">
        <v>1</v>
      </c>
      <c r="X205" s="11">
        <f t="shared" si="36"/>
        <v>26</v>
      </c>
      <c r="Y205" s="11"/>
      <c r="AB205">
        <f>SUM($Q$6:Q205)</f>
        <v>154.40000000000015</v>
      </c>
      <c r="AI205">
        <f t="shared" si="37"/>
        <v>-10</v>
      </c>
      <c r="AJ205" s="11">
        <f t="shared" si="38"/>
        <v>-10</v>
      </c>
      <c r="AK205" s="11">
        <f t="shared" si="39"/>
        <v>-26</v>
      </c>
      <c r="AL205" s="11">
        <f t="shared" si="40"/>
        <v>-26</v>
      </c>
      <c r="AM205" s="11">
        <f t="shared" si="41"/>
        <v>-10</v>
      </c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E205" s="11"/>
      <c r="BF205" s="11"/>
      <c r="BG205" s="11"/>
      <c r="BH205" s="11"/>
      <c r="BI205" s="11"/>
    </row>
    <row r="206" spans="1:61" x14ac:dyDescent="0.25">
      <c r="A206" s="11">
        <v>654265</v>
      </c>
      <c r="B206" s="11">
        <v>31229852</v>
      </c>
      <c r="C206" s="11" t="s">
        <v>206</v>
      </c>
      <c r="D206" s="11" t="s">
        <v>207</v>
      </c>
      <c r="E206" s="13">
        <v>44604.541666666664</v>
      </c>
      <c r="F206" s="11" t="s">
        <v>390</v>
      </c>
      <c r="G206" s="11" t="s">
        <v>248</v>
      </c>
      <c r="H206" s="11">
        <v>1.93</v>
      </c>
      <c r="I206" s="11">
        <v>1555</v>
      </c>
      <c r="J206" s="11">
        <v>4.5999999999999996</v>
      </c>
      <c r="K206" s="11">
        <v>1581</v>
      </c>
      <c r="L206" s="11">
        <f t="shared" si="33"/>
        <v>26</v>
      </c>
      <c r="M206" s="11" t="s">
        <v>54</v>
      </c>
      <c r="N206" s="11" t="s">
        <v>54</v>
      </c>
      <c r="O206" s="12">
        <f t="shared" si="42"/>
        <v>-10</v>
      </c>
      <c r="P206" s="11">
        <v>0</v>
      </c>
      <c r="Q206" s="11">
        <f t="shared" si="34"/>
        <v>-36</v>
      </c>
      <c r="R206" s="11">
        <v>0</v>
      </c>
      <c r="S206" s="11">
        <f t="shared" si="43"/>
        <v>-3.6</v>
      </c>
      <c r="T206" s="11">
        <f>SUM($S$6:S206)</f>
        <v>11.840000000000025</v>
      </c>
      <c r="U206" s="11">
        <v>1</v>
      </c>
      <c r="V206" s="11">
        <f t="shared" si="35"/>
        <v>9.8000000000000007</v>
      </c>
      <c r="W206" s="11">
        <v>1</v>
      </c>
      <c r="X206" s="11">
        <f t="shared" si="36"/>
        <v>36</v>
      </c>
      <c r="Y206" s="11"/>
      <c r="AB206">
        <f>SUM($Q$6:Q206)</f>
        <v>118.40000000000015</v>
      </c>
      <c r="AI206">
        <f t="shared" si="37"/>
        <v>-10</v>
      </c>
      <c r="AJ206" s="11">
        <f t="shared" si="38"/>
        <v>-10</v>
      </c>
      <c r="AK206" s="11">
        <f t="shared" si="39"/>
        <v>-36</v>
      </c>
      <c r="AL206" s="11">
        <f t="shared" si="40"/>
        <v>-36</v>
      </c>
      <c r="AM206" s="11">
        <f t="shared" si="41"/>
        <v>0</v>
      </c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E206" s="11"/>
      <c r="BF206" s="11"/>
      <c r="BG206" s="11"/>
      <c r="BH206" s="11"/>
      <c r="BI206" s="11"/>
    </row>
    <row r="207" spans="1:61" x14ac:dyDescent="0.25">
      <c r="A207" s="11">
        <v>654127</v>
      </c>
      <c r="B207" s="11">
        <v>31202122</v>
      </c>
      <c r="C207" s="11" t="s">
        <v>138</v>
      </c>
      <c r="D207" s="11" t="s">
        <v>139</v>
      </c>
      <c r="E207" s="13">
        <v>44604.583333333336</v>
      </c>
      <c r="F207" s="11" t="s">
        <v>391</v>
      </c>
      <c r="G207" s="11" t="s">
        <v>392</v>
      </c>
      <c r="H207" s="11">
        <v>2.12</v>
      </c>
      <c r="I207" s="11">
        <v>1488</v>
      </c>
      <c r="J207" s="11">
        <v>3.9</v>
      </c>
      <c r="K207" s="11">
        <v>1521</v>
      </c>
      <c r="L207" s="11">
        <f t="shared" si="33"/>
        <v>33</v>
      </c>
      <c r="M207" s="11" t="s">
        <v>54</v>
      </c>
      <c r="N207" s="11" t="s">
        <v>54</v>
      </c>
      <c r="O207" s="12">
        <f t="shared" si="42"/>
        <v>-10</v>
      </c>
      <c r="P207" s="11">
        <v>0</v>
      </c>
      <c r="Q207" s="11">
        <f t="shared" si="34"/>
        <v>-29</v>
      </c>
      <c r="R207" s="11">
        <v>0</v>
      </c>
      <c r="S207" s="11">
        <f t="shared" si="43"/>
        <v>-2.9</v>
      </c>
      <c r="T207" s="11">
        <f>SUM($S$6:S207)</f>
        <v>8.9400000000000244</v>
      </c>
      <c r="U207" s="11">
        <v>1</v>
      </c>
      <c r="V207" s="11">
        <f t="shared" si="35"/>
        <v>9.8000000000000007</v>
      </c>
      <c r="W207" s="11">
        <v>1</v>
      </c>
      <c r="X207" s="11">
        <f t="shared" si="36"/>
        <v>29</v>
      </c>
      <c r="Y207" s="11"/>
      <c r="AB207">
        <f>SUM($Q$6:Q207)</f>
        <v>89.400000000000148</v>
      </c>
      <c r="AI207">
        <f t="shared" si="37"/>
        <v>-10</v>
      </c>
      <c r="AJ207" s="11">
        <f t="shared" si="38"/>
        <v>-10</v>
      </c>
      <c r="AK207" s="11">
        <f t="shared" si="39"/>
        <v>-29</v>
      </c>
      <c r="AL207" s="11">
        <f t="shared" si="40"/>
        <v>-29</v>
      </c>
      <c r="AM207" s="11">
        <f t="shared" si="41"/>
        <v>-10</v>
      </c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E207" s="11"/>
      <c r="BF207" s="11"/>
      <c r="BG207" s="11"/>
      <c r="BH207" s="11"/>
      <c r="BI207" s="11"/>
    </row>
    <row r="208" spans="1:61" x14ac:dyDescent="0.25">
      <c r="A208" s="11">
        <v>654215</v>
      </c>
      <c r="B208" s="11">
        <v>31221272</v>
      </c>
      <c r="C208" s="11" t="s">
        <v>65</v>
      </c>
      <c r="D208" s="11" t="s">
        <v>71</v>
      </c>
      <c r="E208" s="13">
        <v>44604.625</v>
      </c>
      <c r="F208" s="11" t="s">
        <v>310</v>
      </c>
      <c r="G208" s="11" t="s">
        <v>81</v>
      </c>
      <c r="H208" s="11">
        <v>2.46</v>
      </c>
      <c r="I208" s="11">
        <v>1399</v>
      </c>
      <c r="J208" s="11">
        <v>3.5</v>
      </c>
      <c r="K208" s="11">
        <v>1445</v>
      </c>
      <c r="L208" s="11">
        <f t="shared" si="33"/>
        <v>46</v>
      </c>
      <c r="M208" s="11" t="s">
        <v>43</v>
      </c>
      <c r="N208" s="11" t="s">
        <v>123</v>
      </c>
      <c r="O208" s="12">
        <f t="shared" si="42"/>
        <v>-10</v>
      </c>
      <c r="P208" s="11">
        <v>0</v>
      </c>
      <c r="Q208" s="11">
        <f t="shared" si="34"/>
        <v>-25</v>
      </c>
      <c r="R208" s="11">
        <v>0</v>
      </c>
      <c r="S208" s="11">
        <f t="shared" si="43"/>
        <v>-2.5</v>
      </c>
      <c r="T208" s="11">
        <f>SUM($S$6:S208)</f>
        <v>6.4400000000000244</v>
      </c>
      <c r="U208" s="11">
        <v>1</v>
      </c>
      <c r="V208" s="11">
        <f t="shared" si="35"/>
        <v>9.8000000000000007</v>
      </c>
      <c r="W208" s="11">
        <v>1</v>
      </c>
      <c r="X208" s="11">
        <f t="shared" si="36"/>
        <v>25</v>
      </c>
      <c r="Y208" s="11"/>
      <c r="AB208">
        <f>SUM($Q$6:Q208)</f>
        <v>64.400000000000148</v>
      </c>
      <c r="AI208">
        <f t="shared" si="37"/>
        <v>-10</v>
      </c>
      <c r="AJ208" s="11">
        <f t="shared" si="38"/>
        <v>0</v>
      </c>
      <c r="AK208" s="11">
        <f t="shared" si="39"/>
        <v>-25</v>
      </c>
      <c r="AL208" s="11">
        <f t="shared" si="40"/>
        <v>0</v>
      </c>
      <c r="AM208" s="11">
        <f t="shared" si="41"/>
        <v>0</v>
      </c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E208" s="11"/>
      <c r="BF208" s="11"/>
      <c r="BG208" s="11"/>
      <c r="BH208" s="11"/>
      <c r="BI208" s="11"/>
    </row>
    <row r="209" spans="1:61" x14ac:dyDescent="0.25">
      <c r="A209" s="11">
        <v>654295</v>
      </c>
      <c r="B209" s="11">
        <v>31194347</v>
      </c>
      <c r="C209" s="11" t="s">
        <v>65</v>
      </c>
      <c r="D209" s="11" t="s">
        <v>46</v>
      </c>
      <c r="E209" s="13">
        <v>44604.625</v>
      </c>
      <c r="F209" s="11" t="s">
        <v>127</v>
      </c>
      <c r="G209" s="11" t="s">
        <v>393</v>
      </c>
      <c r="H209" s="11">
        <v>2.48</v>
      </c>
      <c r="I209" s="11">
        <v>1509</v>
      </c>
      <c r="J209" s="11">
        <v>3.15</v>
      </c>
      <c r="K209" s="11">
        <v>1563</v>
      </c>
      <c r="L209" s="11">
        <f t="shared" si="33"/>
        <v>54</v>
      </c>
      <c r="M209" s="11" t="s">
        <v>49</v>
      </c>
      <c r="N209" s="11" t="s">
        <v>161</v>
      </c>
      <c r="O209" s="12">
        <f t="shared" si="42"/>
        <v>14.504</v>
      </c>
      <c r="P209" s="11">
        <v>1</v>
      </c>
      <c r="Q209" s="11">
        <f t="shared" si="34"/>
        <v>9.8000000000000007</v>
      </c>
      <c r="R209" s="11">
        <v>1</v>
      </c>
      <c r="S209" s="11">
        <f t="shared" si="43"/>
        <v>0.98</v>
      </c>
      <c r="T209" s="11">
        <f>SUM($S$6:S209)</f>
        <v>7.4200000000000248</v>
      </c>
      <c r="U209" s="11">
        <v>0</v>
      </c>
      <c r="V209" s="11">
        <f t="shared" si="35"/>
        <v>-14.8</v>
      </c>
      <c r="W209" s="11">
        <v>0</v>
      </c>
      <c r="X209" s="11">
        <f t="shared" si="36"/>
        <v>-10</v>
      </c>
      <c r="Y209" s="11"/>
      <c r="AB209">
        <f>SUM($Q$6:Q209)</f>
        <v>74.200000000000145</v>
      </c>
      <c r="AI209">
        <f t="shared" si="37"/>
        <v>14.8</v>
      </c>
      <c r="AJ209" s="11">
        <f t="shared" si="38"/>
        <v>0</v>
      </c>
      <c r="AK209" s="11">
        <f t="shared" si="39"/>
        <v>9.8000000000000007</v>
      </c>
      <c r="AL209" s="11">
        <f t="shared" si="40"/>
        <v>0</v>
      </c>
      <c r="AM209" s="11">
        <f t="shared" si="41"/>
        <v>0</v>
      </c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E209" s="11"/>
      <c r="BF209" s="11"/>
      <c r="BG209" s="11"/>
      <c r="BH209" s="11"/>
      <c r="BI209" s="11"/>
    </row>
    <row r="210" spans="1:61" x14ac:dyDescent="0.25">
      <c r="A210" s="11">
        <v>654033</v>
      </c>
      <c r="B210" s="11">
        <v>31219708</v>
      </c>
      <c r="C210" s="11" t="s">
        <v>65</v>
      </c>
      <c r="D210" s="11" t="s">
        <v>82</v>
      </c>
      <c r="E210" s="13">
        <v>44604.625</v>
      </c>
      <c r="F210" s="11" t="s">
        <v>394</v>
      </c>
      <c r="G210" s="11" t="s">
        <v>316</v>
      </c>
      <c r="H210" s="11">
        <v>1.98</v>
      </c>
      <c r="I210" s="11">
        <v>1439</v>
      </c>
      <c r="J210" s="11">
        <v>4.3</v>
      </c>
      <c r="K210" s="11">
        <v>1458</v>
      </c>
      <c r="L210" s="11">
        <f t="shared" si="33"/>
        <v>19</v>
      </c>
      <c r="M210" s="11" t="s">
        <v>69</v>
      </c>
      <c r="N210" s="11" t="s">
        <v>74</v>
      </c>
      <c r="O210" s="12">
        <f t="shared" si="42"/>
        <v>-10</v>
      </c>
      <c r="P210" s="11">
        <v>0</v>
      </c>
      <c r="Q210" s="11">
        <f t="shared" si="34"/>
        <v>9.8000000000000007</v>
      </c>
      <c r="R210" s="11">
        <v>1</v>
      </c>
      <c r="S210" s="11">
        <f t="shared" si="43"/>
        <v>0.98</v>
      </c>
      <c r="T210" s="11">
        <f>SUM($S$6:S210)</f>
        <v>8.4000000000000252</v>
      </c>
      <c r="U210" s="11">
        <v>1</v>
      </c>
      <c r="V210" s="11">
        <f t="shared" si="35"/>
        <v>9.8000000000000007</v>
      </c>
      <c r="W210" s="11">
        <v>0</v>
      </c>
      <c r="X210" s="11">
        <f t="shared" si="36"/>
        <v>-10</v>
      </c>
      <c r="Y210" s="11"/>
      <c r="AB210">
        <f>SUM($Q$6:Q210)</f>
        <v>84.000000000000142</v>
      </c>
      <c r="AI210">
        <f t="shared" si="37"/>
        <v>-10</v>
      </c>
      <c r="AJ210" s="11">
        <f t="shared" si="38"/>
        <v>-10</v>
      </c>
      <c r="AK210" s="11">
        <f t="shared" si="39"/>
        <v>9.8000000000000007</v>
      </c>
      <c r="AL210" s="11">
        <f t="shared" si="40"/>
        <v>9.8000000000000007</v>
      </c>
      <c r="AM210" s="11">
        <f t="shared" si="41"/>
        <v>0</v>
      </c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E210" s="11"/>
      <c r="BF210" s="11"/>
      <c r="BG210" s="11"/>
      <c r="BH210" s="11"/>
      <c r="BI210" s="11"/>
    </row>
    <row r="211" spans="1:61" x14ac:dyDescent="0.25">
      <c r="A211" s="11">
        <v>654214</v>
      </c>
      <c r="B211" s="11">
        <v>31221270</v>
      </c>
      <c r="C211" s="11" t="s">
        <v>65</v>
      </c>
      <c r="D211" s="11" t="s">
        <v>71</v>
      </c>
      <c r="E211" s="13">
        <v>44604.625</v>
      </c>
      <c r="F211" s="11" t="s">
        <v>271</v>
      </c>
      <c r="G211" s="11" t="s">
        <v>211</v>
      </c>
      <c r="H211" s="11">
        <v>2.42</v>
      </c>
      <c r="I211" s="11">
        <v>1394</v>
      </c>
      <c r="J211" s="11">
        <v>3.2</v>
      </c>
      <c r="K211" s="11">
        <v>1416</v>
      </c>
      <c r="L211" s="11">
        <f t="shared" si="33"/>
        <v>22</v>
      </c>
      <c r="M211" s="11" t="s">
        <v>54</v>
      </c>
      <c r="N211" s="11" t="s">
        <v>54</v>
      </c>
      <c r="O211" s="12">
        <f t="shared" si="42"/>
        <v>-10</v>
      </c>
      <c r="P211" s="11">
        <v>0</v>
      </c>
      <c r="Q211" s="11">
        <f t="shared" si="34"/>
        <v>-22</v>
      </c>
      <c r="R211" s="11">
        <v>0</v>
      </c>
      <c r="S211" s="11">
        <f t="shared" si="43"/>
        <v>-2.2000000000000002</v>
      </c>
      <c r="T211" s="11">
        <f>SUM($S$6:S211)</f>
        <v>6.200000000000025</v>
      </c>
      <c r="U211" s="11">
        <v>1</v>
      </c>
      <c r="V211" s="11">
        <f t="shared" si="35"/>
        <v>9.8000000000000007</v>
      </c>
      <c r="W211" s="11">
        <v>1</v>
      </c>
      <c r="X211" s="11">
        <f t="shared" si="36"/>
        <v>22</v>
      </c>
      <c r="Y211" s="11"/>
      <c r="AB211">
        <f>SUM($Q$6:Q211)</f>
        <v>62.000000000000142</v>
      </c>
      <c r="AI211">
        <f t="shared" si="37"/>
        <v>-10</v>
      </c>
      <c r="AJ211" s="11">
        <f t="shared" si="38"/>
        <v>0</v>
      </c>
      <c r="AK211" s="11">
        <f t="shared" si="39"/>
        <v>-22</v>
      </c>
      <c r="AL211" s="11">
        <f t="shared" si="40"/>
        <v>0</v>
      </c>
      <c r="AM211" s="11">
        <f t="shared" si="41"/>
        <v>0</v>
      </c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E211" s="11"/>
      <c r="BF211" s="11"/>
      <c r="BG211" s="11"/>
      <c r="BH211" s="11"/>
      <c r="BI211" s="11"/>
    </row>
    <row r="212" spans="1:61" x14ac:dyDescent="0.25">
      <c r="A212" s="11">
        <v>654180</v>
      </c>
      <c r="B212" s="11">
        <v>31210629</v>
      </c>
      <c r="C212" s="11" t="s">
        <v>104</v>
      </c>
      <c r="D212" s="11" t="s">
        <v>131</v>
      </c>
      <c r="E212" s="13">
        <v>44604.625</v>
      </c>
      <c r="F212" s="11" t="s">
        <v>134</v>
      </c>
      <c r="G212" s="11" t="s">
        <v>253</v>
      </c>
      <c r="H212" s="11">
        <v>2.44</v>
      </c>
      <c r="I212" s="11">
        <v>1444</v>
      </c>
      <c r="J212" s="11">
        <v>3.45</v>
      </c>
      <c r="K212" s="11">
        <v>1481</v>
      </c>
      <c r="L212" s="11">
        <f t="shared" si="33"/>
        <v>37</v>
      </c>
      <c r="M212" s="11" t="s">
        <v>54</v>
      </c>
      <c r="N212" s="11" t="s">
        <v>361</v>
      </c>
      <c r="O212" s="12">
        <f t="shared" si="42"/>
        <v>-10</v>
      </c>
      <c r="P212" s="11">
        <v>0</v>
      </c>
      <c r="Q212" s="11">
        <f t="shared" si="34"/>
        <v>-24.5</v>
      </c>
      <c r="R212" s="11">
        <v>0</v>
      </c>
      <c r="S212" s="11">
        <f t="shared" si="43"/>
        <v>-2.4500000000000002</v>
      </c>
      <c r="T212" s="11">
        <f>SUM($S$6:S212)</f>
        <v>3.7500000000000249</v>
      </c>
      <c r="U212" s="11">
        <v>1</v>
      </c>
      <c r="V212" s="11">
        <f t="shared" si="35"/>
        <v>9.8000000000000007</v>
      </c>
      <c r="W212" s="11">
        <v>1</v>
      </c>
      <c r="X212" s="11">
        <f t="shared" si="36"/>
        <v>24.5</v>
      </c>
      <c r="Y212" s="11"/>
      <c r="AB212">
        <f>SUM($Q$6:Q212)</f>
        <v>37.500000000000142</v>
      </c>
      <c r="AI212">
        <f t="shared" si="37"/>
        <v>-10</v>
      </c>
      <c r="AJ212" s="11">
        <f t="shared" si="38"/>
        <v>0</v>
      </c>
      <c r="AK212" s="11">
        <f t="shared" si="39"/>
        <v>-24.5</v>
      </c>
      <c r="AL212" s="11">
        <f t="shared" si="40"/>
        <v>0</v>
      </c>
      <c r="AM212" s="11">
        <f t="shared" si="41"/>
        <v>0</v>
      </c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E212" s="11"/>
      <c r="BF212" s="11"/>
      <c r="BG212" s="11"/>
      <c r="BH212" s="11"/>
      <c r="BI212" s="11"/>
    </row>
    <row r="213" spans="1:61" x14ac:dyDescent="0.25">
      <c r="A213" s="11">
        <v>654248</v>
      </c>
      <c r="B213" s="11">
        <v>31228112</v>
      </c>
      <c r="C213" s="11" t="s">
        <v>395</v>
      </c>
      <c r="D213" s="11" t="s">
        <v>396</v>
      </c>
      <c r="E213" s="13">
        <v>44604.6875</v>
      </c>
      <c r="F213" s="11" t="s">
        <v>397</v>
      </c>
      <c r="G213" s="11" t="s">
        <v>398</v>
      </c>
      <c r="H213" s="11">
        <v>2.58</v>
      </c>
      <c r="I213" s="11">
        <v>1554</v>
      </c>
      <c r="J213" s="11">
        <v>3.15</v>
      </c>
      <c r="K213" s="11">
        <v>1570</v>
      </c>
      <c r="L213" s="11">
        <f t="shared" si="33"/>
        <v>16</v>
      </c>
      <c r="M213" s="11" t="s">
        <v>69</v>
      </c>
      <c r="N213" s="11" t="s">
        <v>63</v>
      </c>
      <c r="O213" s="12">
        <f t="shared" si="42"/>
        <v>-10</v>
      </c>
      <c r="P213" s="11">
        <v>0</v>
      </c>
      <c r="Q213" s="11">
        <f t="shared" si="34"/>
        <v>-21.5</v>
      </c>
      <c r="R213" s="11">
        <v>0</v>
      </c>
      <c r="S213" s="11">
        <f t="shared" si="43"/>
        <v>-2.15</v>
      </c>
      <c r="T213" s="11">
        <f>SUM($S$6:S213)</f>
        <v>1.600000000000025</v>
      </c>
      <c r="U213" s="11">
        <v>1</v>
      </c>
      <c r="V213" s="11">
        <f t="shared" si="35"/>
        <v>9.8000000000000007</v>
      </c>
      <c r="W213" s="11">
        <v>1</v>
      </c>
      <c r="X213" s="11">
        <f t="shared" si="36"/>
        <v>21.5</v>
      </c>
      <c r="Y213" s="11"/>
      <c r="AB213">
        <f>SUM($Q$6:Q213)</f>
        <v>16.000000000000142</v>
      </c>
      <c r="AI213">
        <f t="shared" si="37"/>
        <v>-10</v>
      </c>
      <c r="AJ213" s="11">
        <f t="shared" si="38"/>
        <v>0</v>
      </c>
      <c r="AK213" s="11">
        <f t="shared" si="39"/>
        <v>-21.5</v>
      </c>
      <c r="AL213" s="11">
        <f t="shared" si="40"/>
        <v>0</v>
      </c>
      <c r="AM213" s="11">
        <f t="shared" si="41"/>
        <v>0</v>
      </c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E213" s="11"/>
      <c r="BF213" s="11"/>
      <c r="BG213" s="11"/>
      <c r="BH213" s="11"/>
      <c r="BI213" s="11"/>
    </row>
    <row r="214" spans="1:61" x14ac:dyDescent="0.25">
      <c r="A214" s="11">
        <v>653964</v>
      </c>
      <c r="B214" s="11">
        <v>31207570</v>
      </c>
      <c r="C214" s="11" t="s">
        <v>100</v>
      </c>
      <c r="D214" s="11" t="s">
        <v>101</v>
      </c>
      <c r="E214" s="13">
        <v>44604.708333333336</v>
      </c>
      <c r="F214" s="11" t="s">
        <v>327</v>
      </c>
      <c r="G214" s="11" t="s">
        <v>399</v>
      </c>
      <c r="H214" s="11">
        <v>2.68</v>
      </c>
      <c r="I214" s="11">
        <v>1447</v>
      </c>
      <c r="J214" s="11">
        <v>2.74</v>
      </c>
      <c r="K214" s="11">
        <v>1515</v>
      </c>
      <c r="L214" s="11">
        <f t="shared" si="33"/>
        <v>68</v>
      </c>
      <c r="M214" s="11" t="s">
        <v>54</v>
      </c>
      <c r="N214" s="11" t="s">
        <v>123</v>
      </c>
      <c r="O214" s="12">
        <f t="shared" si="42"/>
        <v>-10</v>
      </c>
      <c r="P214" s="11">
        <v>0</v>
      </c>
      <c r="Q214" s="11">
        <f t="shared" si="34"/>
        <v>-17.400000000000002</v>
      </c>
      <c r="R214" s="11">
        <v>0</v>
      </c>
      <c r="S214" s="11">
        <f t="shared" si="43"/>
        <v>-1.7400000000000002</v>
      </c>
      <c r="T214" s="11">
        <f>SUM($S$6:S214)</f>
        <v>-0.13999999999997526</v>
      </c>
      <c r="U214" s="11">
        <v>1</v>
      </c>
      <c r="V214" s="11">
        <f t="shared" si="35"/>
        <v>9.8000000000000007</v>
      </c>
      <c r="W214" s="11">
        <v>1</v>
      </c>
      <c r="X214" s="11">
        <f t="shared" si="36"/>
        <v>17.400000000000002</v>
      </c>
      <c r="Y214" s="11"/>
      <c r="AB214">
        <f>SUM($Q$6:Q214)</f>
        <v>-1.39999999999986</v>
      </c>
      <c r="AI214">
        <f t="shared" si="37"/>
        <v>-10</v>
      </c>
      <c r="AJ214" s="11">
        <f t="shared" si="38"/>
        <v>0</v>
      </c>
      <c r="AK214" s="11">
        <f t="shared" si="39"/>
        <v>-17.400000000000002</v>
      </c>
      <c r="AL214" s="11">
        <f t="shared" si="40"/>
        <v>0</v>
      </c>
      <c r="AM214" s="11">
        <f t="shared" si="41"/>
        <v>0</v>
      </c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E214" s="11"/>
      <c r="BF214" s="11"/>
      <c r="BG214" s="11"/>
      <c r="BH214" s="11"/>
      <c r="BI214" s="11"/>
    </row>
    <row r="215" spans="1:61" x14ac:dyDescent="0.25">
      <c r="A215" s="11">
        <v>654182</v>
      </c>
      <c r="B215" s="11">
        <v>31210666</v>
      </c>
      <c r="C215" s="11" t="s">
        <v>104</v>
      </c>
      <c r="D215" s="11" t="s">
        <v>131</v>
      </c>
      <c r="E215" s="13">
        <v>44604.71875</v>
      </c>
      <c r="F215" s="11" t="s">
        <v>228</v>
      </c>
      <c r="G215" s="11" t="s">
        <v>400</v>
      </c>
      <c r="H215" s="11">
        <v>1.82</v>
      </c>
      <c r="I215" s="11">
        <v>1536</v>
      </c>
      <c r="J215" s="11">
        <v>5.5</v>
      </c>
      <c r="K215" s="11">
        <v>1559</v>
      </c>
      <c r="L215" s="11">
        <f t="shared" si="33"/>
        <v>23</v>
      </c>
      <c r="M215" s="11" t="s">
        <v>54</v>
      </c>
      <c r="N215" s="11" t="s">
        <v>74</v>
      </c>
      <c r="O215" s="12">
        <f t="shared" si="42"/>
        <v>-10</v>
      </c>
      <c r="P215" s="11">
        <v>0</v>
      </c>
      <c r="Q215" s="11">
        <f t="shared" si="34"/>
        <v>9.8000000000000007</v>
      </c>
      <c r="R215" s="11">
        <v>1</v>
      </c>
      <c r="S215" s="11">
        <f t="shared" si="43"/>
        <v>0.98</v>
      </c>
      <c r="T215" s="11">
        <f>SUM($S$6:S215)</f>
        <v>0.84000000000002473</v>
      </c>
      <c r="U215" s="11">
        <v>1</v>
      </c>
      <c r="V215" s="11">
        <f t="shared" si="35"/>
        <v>9.8000000000000007</v>
      </c>
      <c r="W215" s="11">
        <v>0</v>
      </c>
      <c r="X215" s="11">
        <f t="shared" si="36"/>
        <v>-10</v>
      </c>
      <c r="Y215" s="11"/>
      <c r="AB215">
        <f>SUM($Q$6:Q215)</f>
        <v>8.4000000000001407</v>
      </c>
      <c r="AI215">
        <f t="shared" si="37"/>
        <v>-10</v>
      </c>
      <c r="AJ215" s="11">
        <f t="shared" si="38"/>
        <v>-10</v>
      </c>
      <c r="AK215" s="11">
        <f t="shared" si="39"/>
        <v>9.8000000000000007</v>
      </c>
      <c r="AL215" s="11">
        <f t="shared" si="40"/>
        <v>9.8000000000000007</v>
      </c>
      <c r="AM215" s="11">
        <f t="shared" si="41"/>
        <v>0</v>
      </c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E215" s="11"/>
      <c r="BF215" s="11"/>
      <c r="BG215" s="11"/>
      <c r="BH215" s="11"/>
      <c r="BI215" s="11"/>
    </row>
    <row r="216" spans="1:61" x14ac:dyDescent="0.25">
      <c r="A216" s="11">
        <v>654111</v>
      </c>
      <c r="B216" s="11">
        <v>31202632</v>
      </c>
      <c r="C216" s="11" t="s">
        <v>92</v>
      </c>
      <c r="D216" s="11" t="s">
        <v>97</v>
      </c>
      <c r="E216" s="13">
        <v>44604.75</v>
      </c>
      <c r="F216" s="11" t="s">
        <v>245</v>
      </c>
      <c r="G216" s="11" t="s">
        <v>243</v>
      </c>
      <c r="H216" s="11">
        <v>2.12</v>
      </c>
      <c r="I216" s="11">
        <v>1416</v>
      </c>
      <c r="J216" s="11">
        <v>4.4000000000000004</v>
      </c>
      <c r="K216" s="11">
        <v>1449</v>
      </c>
      <c r="L216" s="11">
        <f t="shared" si="33"/>
        <v>33</v>
      </c>
      <c r="M216" s="11" t="s">
        <v>43</v>
      </c>
      <c r="N216" s="11" t="s">
        <v>54</v>
      </c>
      <c r="O216" s="12">
        <f t="shared" si="42"/>
        <v>-10</v>
      </c>
      <c r="P216" s="11">
        <v>0</v>
      </c>
      <c r="Q216" s="11">
        <f t="shared" si="34"/>
        <v>-34</v>
      </c>
      <c r="R216" s="11">
        <v>0</v>
      </c>
      <c r="S216" s="11">
        <f t="shared" si="43"/>
        <v>-3.4</v>
      </c>
      <c r="T216" s="11">
        <f>SUM($S$6:S216)</f>
        <v>-2.5599999999999752</v>
      </c>
      <c r="U216" s="11">
        <v>1</v>
      </c>
      <c r="V216" s="11">
        <f t="shared" si="35"/>
        <v>9.8000000000000007</v>
      </c>
      <c r="W216" s="11">
        <v>1</v>
      </c>
      <c r="X216" s="11">
        <f t="shared" si="36"/>
        <v>34</v>
      </c>
      <c r="Y216" s="11"/>
      <c r="AB216">
        <f>SUM($Q$6:Q216)</f>
        <v>-25.599999999999859</v>
      </c>
      <c r="AI216">
        <f t="shared" si="37"/>
        <v>-10</v>
      </c>
      <c r="AJ216" s="11">
        <f t="shared" si="38"/>
        <v>-10</v>
      </c>
      <c r="AK216" s="11">
        <f t="shared" si="39"/>
        <v>-34</v>
      </c>
      <c r="AL216" s="11">
        <f t="shared" si="40"/>
        <v>-34</v>
      </c>
      <c r="AM216" s="11">
        <f t="shared" si="41"/>
        <v>-10</v>
      </c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E216" s="11"/>
      <c r="BF216" s="11"/>
      <c r="BG216" s="11"/>
      <c r="BH216" s="11"/>
      <c r="BI216" s="11"/>
    </row>
    <row r="217" spans="1:61" x14ac:dyDescent="0.25">
      <c r="A217" s="11">
        <v>654110</v>
      </c>
      <c r="B217" s="11">
        <v>31202634</v>
      </c>
      <c r="C217" s="11" t="s">
        <v>92</v>
      </c>
      <c r="D217" s="11" t="s">
        <v>97</v>
      </c>
      <c r="E217" s="13">
        <v>44604.75</v>
      </c>
      <c r="F217" s="11" t="s">
        <v>359</v>
      </c>
      <c r="G217" s="11" t="s">
        <v>246</v>
      </c>
      <c r="H217" s="11">
        <v>2.38</v>
      </c>
      <c r="I217" s="11">
        <v>1412</v>
      </c>
      <c r="J217" s="11">
        <v>3.8</v>
      </c>
      <c r="K217" s="11">
        <v>1470</v>
      </c>
      <c r="L217" s="11">
        <f t="shared" si="33"/>
        <v>58</v>
      </c>
      <c r="M217" s="11" t="s">
        <v>161</v>
      </c>
      <c r="N217" s="11" t="s">
        <v>222</v>
      </c>
      <c r="O217" s="12">
        <f t="shared" si="42"/>
        <v>13.523999999999997</v>
      </c>
      <c r="P217" s="11">
        <v>1</v>
      </c>
      <c r="Q217" s="11">
        <f t="shared" si="34"/>
        <v>9.8000000000000007</v>
      </c>
      <c r="R217" s="11">
        <v>1</v>
      </c>
      <c r="S217" s="11">
        <f t="shared" si="43"/>
        <v>0.98</v>
      </c>
      <c r="T217" s="11">
        <f>SUM($S$6:S217)</f>
        <v>-1.5799999999999752</v>
      </c>
      <c r="U217" s="11">
        <v>0</v>
      </c>
      <c r="V217" s="11">
        <f t="shared" si="35"/>
        <v>-13.799999999999997</v>
      </c>
      <c r="W217" s="11">
        <v>0</v>
      </c>
      <c r="X217" s="11">
        <f t="shared" si="36"/>
        <v>-10</v>
      </c>
      <c r="Y217" s="11"/>
      <c r="AB217">
        <f>SUM($Q$6:Q217)</f>
        <v>-15.799999999999859</v>
      </c>
      <c r="AI217">
        <f t="shared" si="37"/>
        <v>13.799999999999997</v>
      </c>
      <c r="AJ217" s="11">
        <f t="shared" si="38"/>
        <v>0</v>
      </c>
      <c r="AK217" s="11">
        <f t="shared" si="39"/>
        <v>9.8000000000000007</v>
      </c>
      <c r="AL217" s="11">
        <f t="shared" si="40"/>
        <v>9.8000000000000007</v>
      </c>
      <c r="AM217" s="11">
        <f t="shared" si="41"/>
        <v>0</v>
      </c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E217" s="11"/>
      <c r="BF217" s="11"/>
      <c r="BG217" s="11"/>
      <c r="BH217" s="11"/>
      <c r="BI217" s="11"/>
    </row>
    <row r="218" spans="1:61" x14ac:dyDescent="0.25">
      <c r="A218" s="11">
        <v>653965</v>
      </c>
      <c r="B218" s="11">
        <v>31207572</v>
      </c>
      <c r="C218" s="11" t="s">
        <v>100</v>
      </c>
      <c r="D218" s="11" t="s">
        <v>101</v>
      </c>
      <c r="E218" s="13">
        <v>44604.8125</v>
      </c>
      <c r="F218" s="11" t="s">
        <v>102</v>
      </c>
      <c r="G218" s="11" t="s">
        <v>115</v>
      </c>
      <c r="H218" s="11">
        <v>2.2200000000000002</v>
      </c>
      <c r="I218" s="11">
        <v>1516</v>
      </c>
      <c r="J218" s="11">
        <v>3.3</v>
      </c>
      <c r="K218" s="11">
        <v>1549</v>
      </c>
      <c r="L218" s="11">
        <f t="shared" si="33"/>
        <v>33</v>
      </c>
      <c r="M218" s="11" t="s">
        <v>128</v>
      </c>
      <c r="N218" s="11" t="s">
        <v>401</v>
      </c>
      <c r="O218" s="12">
        <f t="shared" si="42"/>
        <v>11.956000000000003</v>
      </c>
      <c r="P218" s="11">
        <v>1</v>
      </c>
      <c r="Q218" s="11">
        <f t="shared" si="34"/>
        <v>9.8000000000000007</v>
      </c>
      <c r="R218" s="11">
        <v>1</v>
      </c>
      <c r="S218" s="11">
        <f t="shared" si="43"/>
        <v>0.98</v>
      </c>
      <c r="T218" s="11">
        <f>SUM($S$6:S218)</f>
        <v>-0.59999999999997522</v>
      </c>
      <c r="U218" s="11">
        <v>0</v>
      </c>
      <c r="V218" s="11">
        <f t="shared" si="35"/>
        <v>-12.200000000000003</v>
      </c>
      <c r="W218" s="11">
        <v>0</v>
      </c>
      <c r="X218" s="11">
        <f t="shared" si="36"/>
        <v>-10</v>
      </c>
      <c r="Y218" s="11"/>
      <c r="AB218">
        <f>SUM($Q$6:Q218)</f>
        <v>-5.9999999999998579</v>
      </c>
      <c r="AI218">
        <f t="shared" si="37"/>
        <v>12.200000000000003</v>
      </c>
      <c r="AJ218" s="11">
        <f t="shared" si="38"/>
        <v>12.200000000000003</v>
      </c>
      <c r="AK218" s="11">
        <f t="shared" si="39"/>
        <v>9.8000000000000007</v>
      </c>
      <c r="AL218" s="11">
        <f t="shared" si="40"/>
        <v>0</v>
      </c>
      <c r="AM218" s="11">
        <f t="shared" si="41"/>
        <v>12.200000000000003</v>
      </c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E218" s="11"/>
      <c r="BF218" s="11"/>
      <c r="BG218" s="11"/>
      <c r="BH218" s="11"/>
      <c r="BI218" s="11"/>
    </row>
    <row r="219" spans="1:61" x14ac:dyDescent="0.25">
      <c r="A219" s="11">
        <v>654159</v>
      </c>
      <c r="B219" s="11">
        <v>31197133</v>
      </c>
      <c r="C219" s="11" t="s">
        <v>259</v>
      </c>
      <c r="D219" s="11" t="s">
        <v>260</v>
      </c>
      <c r="E219" s="13">
        <v>44604.958333333336</v>
      </c>
      <c r="F219" s="11" t="s">
        <v>286</v>
      </c>
      <c r="G219" s="11" t="s">
        <v>295</v>
      </c>
      <c r="H219" s="11">
        <v>2.2599999999999998</v>
      </c>
      <c r="I219" s="11">
        <v>1418</v>
      </c>
      <c r="J219" s="11">
        <v>3.55</v>
      </c>
      <c r="K219" s="11">
        <v>1521</v>
      </c>
      <c r="L219" s="11">
        <f t="shared" si="33"/>
        <v>103</v>
      </c>
      <c r="M219" s="11" t="s">
        <v>54</v>
      </c>
      <c r="N219" s="11" t="s">
        <v>54</v>
      </c>
      <c r="O219" s="12">
        <f t="shared" si="42"/>
        <v>-10</v>
      </c>
      <c r="P219" s="11">
        <v>0</v>
      </c>
      <c r="Q219" s="11">
        <f t="shared" si="34"/>
        <v>-25.5</v>
      </c>
      <c r="R219" s="11">
        <v>0</v>
      </c>
      <c r="S219" s="11">
        <f t="shared" si="43"/>
        <v>-2.5499999999999998</v>
      </c>
      <c r="T219" s="11">
        <f>SUM($S$6:S219)</f>
        <v>-3.149999999999975</v>
      </c>
      <c r="U219" s="11">
        <v>1</v>
      </c>
      <c r="V219" s="11">
        <f t="shared" si="35"/>
        <v>9.8000000000000007</v>
      </c>
      <c r="W219" s="11">
        <v>1</v>
      </c>
      <c r="X219" s="11">
        <f t="shared" si="36"/>
        <v>25.5</v>
      </c>
      <c r="Y219" s="11"/>
      <c r="AB219">
        <f>SUM($Q$6:Q219)</f>
        <v>-31.499999999999858</v>
      </c>
      <c r="AI219">
        <f t="shared" si="37"/>
        <v>-10</v>
      </c>
      <c r="AJ219" s="11">
        <f t="shared" si="38"/>
        <v>-10</v>
      </c>
      <c r="AK219" s="11">
        <f t="shared" si="39"/>
        <v>-25.5</v>
      </c>
      <c r="AL219" s="11">
        <f t="shared" si="40"/>
        <v>-25.5</v>
      </c>
      <c r="AM219" s="11">
        <f t="shared" si="41"/>
        <v>-10</v>
      </c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E219" s="11"/>
      <c r="BF219" s="11"/>
      <c r="BG219" s="11"/>
      <c r="BH219" s="11"/>
      <c r="BI219" s="11"/>
    </row>
    <row r="220" spans="1:61" x14ac:dyDescent="0.25">
      <c r="A220" s="11">
        <v>654473</v>
      </c>
      <c r="B220" s="11">
        <v>31197209</v>
      </c>
      <c r="C220" s="11" t="s">
        <v>259</v>
      </c>
      <c r="D220" s="11" t="s">
        <v>260</v>
      </c>
      <c r="E220" s="13">
        <v>44605.125</v>
      </c>
      <c r="F220" s="11" t="s">
        <v>261</v>
      </c>
      <c r="G220" s="11" t="s">
        <v>402</v>
      </c>
      <c r="H220" s="11">
        <v>2.56</v>
      </c>
      <c r="I220" s="11">
        <v>1553</v>
      </c>
      <c r="J220" s="11">
        <v>3.35</v>
      </c>
      <c r="K220" s="11">
        <v>1654</v>
      </c>
      <c r="L220" s="11">
        <f t="shared" si="33"/>
        <v>101</v>
      </c>
      <c r="M220" s="11" t="s">
        <v>74</v>
      </c>
      <c r="N220" s="11" t="s">
        <v>151</v>
      </c>
      <c r="O220" s="12">
        <f t="shared" si="42"/>
        <v>-10</v>
      </c>
      <c r="P220" s="11">
        <v>0</v>
      </c>
      <c r="Q220" s="11">
        <f t="shared" si="34"/>
        <v>-23.5</v>
      </c>
      <c r="R220" s="11">
        <v>0</v>
      </c>
      <c r="S220" s="11">
        <f t="shared" si="43"/>
        <v>-2.35</v>
      </c>
      <c r="T220" s="11">
        <f>SUM($S$6:S220)</f>
        <v>-5.4999999999999751</v>
      </c>
      <c r="U220" s="11">
        <v>1</v>
      </c>
      <c r="V220" s="11">
        <f t="shared" si="35"/>
        <v>9.8000000000000007</v>
      </c>
      <c r="W220" s="11">
        <v>1</v>
      </c>
      <c r="X220" s="11">
        <f t="shared" si="36"/>
        <v>23.5</v>
      </c>
      <c r="Y220" s="11"/>
      <c r="AB220">
        <f>SUM($Q$6:Q220)</f>
        <v>-54.999999999999858</v>
      </c>
      <c r="AI220">
        <f t="shared" si="37"/>
        <v>-10</v>
      </c>
      <c r="AJ220" s="11">
        <f t="shared" si="38"/>
        <v>0</v>
      </c>
      <c r="AK220" s="11">
        <f t="shared" si="39"/>
        <v>-23.5</v>
      </c>
      <c r="AL220" s="11">
        <f t="shared" si="40"/>
        <v>0</v>
      </c>
      <c r="AM220" s="11">
        <f t="shared" si="41"/>
        <v>0</v>
      </c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E220" s="11"/>
      <c r="BF220" s="11"/>
      <c r="BG220" s="11"/>
      <c r="BH220" s="11"/>
      <c r="BI220" s="11"/>
    </row>
    <row r="221" spans="1:61" x14ac:dyDescent="0.25">
      <c r="A221" s="11">
        <v>654585</v>
      </c>
      <c r="B221" s="11">
        <v>31202340</v>
      </c>
      <c r="C221" s="11" t="s">
        <v>39</v>
      </c>
      <c r="D221" s="11" t="s">
        <v>40</v>
      </c>
      <c r="E221" s="13">
        <v>44605.28125</v>
      </c>
      <c r="F221" s="11" t="s">
        <v>380</v>
      </c>
      <c r="G221" s="11" t="s">
        <v>342</v>
      </c>
      <c r="H221" s="11">
        <v>2.2000000000000002</v>
      </c>
      <c r="I221" s="11">
        <v>1431</v>
      </c>
      <c r="J221" s="11">
        <v>3.65</v>
      </c>
      <c r="K221" s="11">
        <v>1510</v>
      </c>
      <c r="L221" s="11">
        <f t="shared" si="33"/>
        <v>79</v>
      </c>
      <c r="M221" s="11" t="s">
        <v>43</v>
      </c>
      <c r="N221" s="11" t="s">
        <v>69</v>
      </c>
      <c r="O221" s="12">
        <f t="shared" si="42"/>
        <v>-10</v>
      </c>
      <c r="P221" s="11">
        <v>0</v>
      </c>
      <c r="Q221" s="11">
        <f t="shared" si="34"/>
        <v>9.8000000000000007</v>
      </c>
      <c r="R221" s="11">
        <v>1</v>
      </c>
      <c r="S221" s="11">
        <f t="shared" si="43"/>
        <v>0.98</v>
      </c>
      <c r="T221" s="11">
        <f>SUM($S$6:S221)</f>
        <v>-4.5199999999999747</v>
      </c>
      <c r="U221" s="11">
        <v>1</v>
      </c>
      <c r="V221" s="11">
        <f t="shared" si="35"/>
        <v>9.8000000000000007</v>
      </c>
      <c r="W221" s="11">
        <v>0</v>
      </c>
      <c r="X221" s="11">
        <f t="shared" si="36"/>
        <v>-10</v>
      </c>
      <c r="Y221" s="11"/>
      <c r="AB221">
        <f>SUM($Q$6:Q221)</f>
        <v>-45.199999999999861</v>
      </c>
      <c r="AI221">
        <f t="shared" si="37"/>
        <v>-10</v>
      </c>
      <c r="AJ221" s="11">
        <f t="shared" si="38"/>
        <v>-10</v>
      </c>
      <c r="AK221" s="11">
        <f t="shared" si="39"/>
        <v>9.8000000000000007</v>
      </c>
      <c r="AL221" s="11">
        <f t="shared" si="40"/>
        <v>9.8000000000000007</v>
      </c>
      <c r="AM221" s="11">
        <f t="shared" si="41"/>
        <v>-10</v>
      </c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E221" s="11"/>
      <c r="BF221" s="11"/>
      <c r="BG221" s="11"/>
      <c r="BH221" s="11"/>
      <c r="BI221" s="11"/>
    </row>
    <row r="222" spans="1:61" x14ac:dyDescent="0.25">
      <c r="A222" s="11">
        <v>654586</v>
      </c>
      <c r="B222" s="11">
        <v>31226873</v>
      </c>
      <c r="C222" s="11" t="s">
        <v>39</v>
      </c>
      <c r="D222" s="11" t="s">
        <v>40</v>
      </c>
      <c r="E222" s="13">
        <v>44605.322916666664</v>
      </c>
      <c r="F222" s="11" t="s">
        <v>42</v>
      </c>
      <c r="G222" s="11" t="s">
        <v>381</v>
      </c>
      <c r="H222" s="11">
        <v>2.1800000000000002</v>
      </c>
      <c r="I222" s="11">
        <v>1484</v>
      </c>
      <c r="J222" s="11">
        <v>3.6</v>
      </c>
      <c r="K222" s="11">
        <v>1507</v>
      </c>
      <c r="L222" s="11">
        <f t="shared" si="33"/>
        <v>23</v>
      </c>
      <c r="M222" s="11" t="s">
        <v>44</v>
      </c>
      <c r="N222" s="11" t="s">
        <v>128</v>
      </c>
      <c r="O222" s="12">
        <f t="shared" si="42"/>
        <v>11.564</v>
      </c>
      <c r="P222" s="11">
        <v>1</v>
      </c>
      <c r="Q222" s="11">
        <f t="shared" si="34"/>
        <v>9.8000000000000007</v>
      </c>
      <c r="R222" s="11">
        <v>1</v>
      </c>
      <c r="S222" s="11">
        <f t="shared" si="43"/>
        <v>0.98</v>
      </c>
      <c r="T222" s="11">
        <f>SUM($S$6:S222)</f>
        <v>-3.5399999999999747</v>
      </c>
      <c r="U222" s="11">
        <v>0</v>
      </c>
      <c r="V222" s="11">
        <f t="shared" si="35"/>
        <v>-11.8</v>
      </c>
      <c r="W222" s="11">
        <v>0</v>
      </c>
      <c r="X222" s="11">
        <f t="shared" si="36"/>
        <v>-10</v>
      </c>
      <c r="Y222" s="11"/>
      <c r="AB222">
        <f>SUM($Q$6:Q222)</f>
        <v>-35.399999999999864</v>
      </c>
      <c r="AI222">
        <f t="shared" si="37"/>
        <v>11.8</v>
      </c>
      <c r="AJ222" s="11">
        <f t="shared" si="38"/>
        <v>11.8</v>
      </c>
      <c r="AK222" s="11">
        <f t="shared" si="39"/>
        <v>9.8000000000000007</v>
      </c>
      <c r="AL222" s="11">
        <f t="shared" si="40"/>
        <v>9.8000000000000007</v>
      </c>
      <c r="AM222" s="11">
        <f t="shared" si="41"/>
        <v>11.8</v>
      </c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E222" s="11"/>
      <c r="BF222" s="11"/>
      <c r="BG222" s="11"/>
      <c r="BH222" s="11"/>
      <c r="BI222" s="11"/>
    </row>
    <row r="223" spans="1:61" x14ac:dyDescent="0.25">
      <c r="A223" s="11">
        <v>654395</v>
      </c>
      <c r="B223" s="11">
        <v>31195596</v>
      </c>
      <c r="C223" s="11" t="s">
        <v>172</v>
      </c>
      <c r="D223" s="11" t="s">
        <v>173</v>
      </c>
      <c r="E223" s="13">
        <v>44605.5625</v>
      </c>
      <c r="F223" s="11" t="s">
        <v>357</v>
      </c>
      <c r="G223" s="11" t="s">
        <v>202</v>
      </c>
      <c r="H223" s="11">
        <v>2.2400000000000002</v>
      </c>
      <c r="I223" s="11">
        <v>1515</v>
      </c>
      <c r="J223" s="11">
        <v>3.6</v>
      </c>
      <c r="K223" s="11">
        <v>1527</v>
      </c>
      <c r="L223" s="11">
        <f t="shared" si="33"/>
        <v>12</v>
      </c>
      <c r="M223" s="11" t="s">
        <v>54</v>
      </c>
      <c r="N223" s="11" t="s">
        <v>54</v>
      </c>
      <c r="O223" s="12">
        <f t="shared" si="42"/>
        <v>-10</v>
      </c>
      <c r="P223" s="11">
        <v>0</v>
      </c>
      <c r="Q223" s="11">
        <f t="shared" si="34"/>
        <v>-26</v>
      </c>
      <c r="R223" s="11">
        <v>0</v>
      </c>
      <c r="S223" s="11">
        <f t="shared" si="43"/>
        <v>-2.6</v>
      </c>
      <c r="T223" s="11">
        <f>SUM($S$6:S223)</f>
        <v>-6.1399999999999748</v>
      </c>
      <c r="U223" s="11">
        <v>1</v>
      </c>
      <c r="V223" s="11">
        <f t="shared" si="35"/>
        <v>9.8000000000000007</v>
      </c>
      <c r="W223" s="11">
        <v>1</v>
      </c>
      <c r="X223" s="11">
        <f t="shared" si="36"/>
        <v>26</v>
      </c>
      <c r="Y223" s="11"/>
      <c r="AB223">
        <f>SUM($Q$6:Q223)</f>
        <v>-61.399999999999864</v>
      </c>
      <c r="AI223">
        <f t="shared" si="37"/>
        <v>-10</v>
      </c>
      <c r="AJ223" s="11">
        <f t="shared" si="38"/>
        <v>-10</v>
      </c>
      <c r="AK223" s="11">
        <f t="shared" si="39"/>
        <v>-26</v>
      </c>
      <c r="AL223" s="11">
        <f t="shared" si="40"/>
        <v>-26</v>
      </c>
      <c r="AM223" s="11">
        <f t="shared" si="41"/>
        <v>-10</v>
      </c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E223" s="11"/>
      <c r="BF223" s="11"/>
      <c r="BG223" s="11"/>
      <c r="BH223" s="11"/>
      <c r="BI223" s="11"/>
    </row>
    <row r="224" spans="1:61" x14ac:dyDescent="0.25">
      <c r="A224" s="11">
        <v>654523</v>
      </c>
      <c r="B224" s="11">
        <v>31208245</v>
      </c>
      <c r="C224" s="11" t="s">
        <v>108</v>
      </c>
      <c r="D224" s="11" t="s">
        <v>112</v>
      </c>
      <c r="E224" s="13">
        <v>44605.604166666664</v>
      </c>
      <c r="F224" s="11" t="s">
        <v>403</v>
      </c>
      <c r="G224" s="11" t="s">
        <v>404</v>
      </c>
      <c r="H224" s="11">
        <v>2.52</v>
      </c>
      <c r="I224" s="11">
        <v>1445</v>
      </c>
      <c r="J224" s="11">
        <v>3.45</v>
      </c>
      <c r="K224" s="11">
        <v>1487</v>
      </c>
      <c r="L224" s="11">
        <f t="shared" si="33"/>
        <v>42</v>
      </c>
      <c r="M224" s="11" t="s">
        <v>44</v>
      </c>
      <c r="N224" s="11" t="s">
        <v>69</v>
      </c>
      <c r="O224" s="12">
        <f t="shared" si="42"/>
        <v>-10</v>
      </c>
      <c r="P224" s="11">
        <v>0</v>
      </c>
      <c r="Q224" s="11">
        <f t="shared" si="34"/>
        <v>9.8000000000000007</v>
      </c>
      <c r="R224" s="11">
        <v>1</v>
      </c>
      <c r="S224" s="11">
        <f t="shared" si="43"/>
        <v>0.98</v>
      </c>
      <c r="T224" s="11">
        <f>SUM($S$6:S224)</f>
        <v>-5.1599999999999753</v>
      </c>
      <c r="U224" s="11">
        <v>1</v>
      </c>
      <c r="V224" s="11">
        <f t="shared" si="35"/>
        <v>9.8000000000000007</v>
      </c>
      <c r="W224" s="11">
        <v>0</v>
      </c>
      <c r="X224" s="11">
        <f t="shared" si="36"/>
        <v>-10</v>
      </c>
      <c r="Y224" s="11"/>
      <c r="AB224">
        <f>SUM($Q$6:Q224)</f>
        <v>-51.599999999999866</v>
      </c>
      <c r="AI224">
        <f t="shared" si="37"/>
        <v>-10</v>
      </c>
      <c r="AJ224" s="11">
        <f t="shared" si="38"/>
        <v>0</v>
      </c>
      <c r="AK224" s="11">
        <f t="shared" si="39"/>
        <v>9.8000000000000007</v>
      </c>
      <c r="AL224" s="11">
        <f t="shared" si="40"/>
        <v>0</v>
      </c>
      <c r="AM224" s="11">
        <f t="shared" si="41"/>
        <v>0</v>
      </c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E224" s="11"/>
      <c r="BF224" s="11"/>
      <c r="BG224" s="11"/>
      <c r="BH224" s="11"/>
      <c r="BI224" s="11"/>
    </row>
    <row r="225" spans="1:61" x14ac:dyDescent="0.25">
      <c r="A225" s="11">
        <v>654529</v>
      </c>
      <c r="B225" s="11">
        <v>31209018</v>
      </c>
      <c r="C225" s="11" t="s">
        <v>87</v>
      </c>
      <c r="D225" s="11" t="s">
        <v>88</v>
      </c>
      <c r="E225" s="13">
        <v>44605.645833333336</v>
      </c>
      <c r="F225" s="11" t="s">
        <v>405</v>
      </c>
      <c r="G225" s="11" t="s">
        <v>242</v>
      </c>
      <c r="H225" s="11">
        <v>2.2799999999999998</v>
      </c>
      <c r="I225" s="11">
        <v>1512</v>
      </c>
      <c r="J225" s="11">
        <v>3.95</v>
      </c>
      <c r="K225" s="11">
        <v>1523</v>
      </c>
      <c r="L225" s="11">
        <f t="shared" si="33"/>
        <v>11</v>
      </c>
      <c r="M225" s="11" t="s">
        <v>222</v>
      </c>
      <c r="N225" s="11" t="s">
        <v>291</v>
      </c>
      <c r="O225" s="12">
        <f t="shared" si="42"/>
        <v>12.543999999999997</v>
      </c>
      <c r="P225" s="11">
        <v>1</v>
      </c>
      <c r="Q225" s="11">
        <f t="shared" si="34"/>
        <v>9.8000000000000007</v>
      </c>
      <c r="R225" s="11">
        <v>1</v>
      </c>
      <c r="S225" s="11">
        <f t="shared" si="43"/>
        <v>0.98</v>
      </c>
      <c r="T225" s="11">
        <f>SUM($S$6:S225)</f>
        <v>-4.1799999999999748</v>
      </c>
      <c r="U225" s="11">
        <v>0</v>
      </c>
      <c r="V225" s="11">
        <f t="shared" si="35"/>
        <v>-12.799999999999997</v>
      </c>
      <c r="W225" s="11">
        <v>0</v>
      </c>
      <c r="X225" s="11">
        <f t="shared" si="36"/>
        <v>-10</v>
      </c>
      <c r="Y225" s="11"/>
      <c r="AB225">
        <f>SUM($Q$6:Q225)</f>
        <v>-41.799999999999869</v>
      </c>
      <c r="AI225">
        <f t="shared" si="37"/>
        <v>12.799999999999997</v>
      </c>
      <c r="AJ225" s="11">
        <f t="shared" si="38"/>
        <v>12.799999999999997</v>
      </c>
      <c r="AK225" s="11">
        <f t="shared" si="39"/>
        <v>9.8000000000000007</v>
      </c>
      <c r="AL225" s="11">
        <f t="shared" si="40"/>
        <v>9.8000000000000007</v>
      </c>
      <c r="AM225" s="11">
        <f t="shared" si="41"/>
        <v>12.799999999999997</v>
      </c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E225" s="11"/>
      <c r="BF225" s="11"/>
      <c r="BG225" s="11"/>
      <c r="BH225" s="11"/>
      <c r="BI225" s="11"/>
    </row>
    <row r="226" spans="1:61" x14ac:dyDescent="0.25">
      <c r="A226" s="11">
        <v>654306</v>
      </c>
      <c r="B226" s="11">
        <v>31207576</v>
      </c>
      <c r="C226" s="11" t="s">
        <v>100</v>
      </c>
      <c r="D226" s="11" t="s">
        <v>101</v>
      </c>
      <c r="E226" s="13">
        <v>44605.645833333336</v>
      </c>
      <c r="F226" s="11" t="s">
        <v>177</v>
      </c>
      <c r="G226" s="11" t="s">
        <v>406</v>
      </c>
      <c r="H226" s="11">
        <v>2.4</v>
      </c>
      <c r="I226" s="11">
        <v>1473</v>
      </c>
      <c r="J226" s="11">
        <v>3.2</v>
      </c>
      <c r="K226" s="11">
        <v>1511</v>
      </c>
      <c r="L226" s="11">
        <f t="shared" si="33"/>
        <v>38</v>
      </c>
      <c r="M226" s="11" t="s">
        <v>43</v>
      </c>
      <c r="N226" s="11" t="s">
        <v>44</v>
      </c>
      <c r="O226" s="12">
        <f t="shared" si="42"/>
        <v>13.719999999999999</v>
      </c>
      <c r="P226" s="11">
        <v>1</v>
      </c>
      <c r="Q226" s="11">
        <f t="shared" si="34"/>
        <v>9.8000000000000007</v>
      </c>
      <c r="R226" s="11">
        <v>1</v>
      </c>
      <c r="S226" s="11">
        <f t="shared" si="43"/>
        <v>0.98</v>
      </c>
      <c r="T226" s="11">
        <f>SUM($S$6:S226)</f>
        <v>-3.1999999999999749</v>
      </c>
      <c r="U226" s="11">
        <v>0</v>
      </c>
      <c r="V226" s="11">
        <f t="shared" si="35"/>
        <v>-14</v>
      </c>
      <c r="W226" s="11">
        <v>0</v>
      </c>
      <c r="X226" s="11">
        <f t="shared" si="36"/>
        <v>-10</v>
      </c>
      <c r="Y226" s="11"/>
      <c r="AB226">
        <f>SUM($Q$6:Q226)</f>
        <v>-31.999999999999869</v>
      </c>
      <c r="AI226">
        <f t="shared" si="37"/>
        <v>14</v>
      </c>
      <c r="AJ226" s="11">
        <f t="shared" si="38"/>
        <v>0</v>
      </c>
      <c r="AK226" s="11">
        <f t="shared" si="39"/>
        <v>9.8000000000000007</v>
      </c>
      <c r="AL226" s="11">
        <f t="shared" si="40"/>
        <v>0</v>
      </c>
      <c r="AM226" s="11">
        <f t="shared" si="41"/>
        <v>0</v>
      </c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E226" s="11"/>
      <c r="BF226" s="11"/>
      <c r="BG226" s="11"/>
      <c r="BH226" s="11"/>
      <c r="BI226" s="11"/>
    </row>
    <row r="227" spans="1:61" x14ac:dyDescent="0.25">
      <c r="A227" s="11">
        <v>654474</v>
      </c>
      <c r="B227" s="11">
        <v>31197143</v>
      </c>
      <c r="C227" s="11" t="s">
        <v>259</v>
      </c>
      <c r="D227" s="11" t="s">
        <v>260</v>
      </c>
      <c r="E227" s="13">
        <v>44605.75</v>
      </c>
      <c r="F227" s="11" t="s">
        <v>367</v>
      </c>
      <c r="G227" s="11" t="s">
        <v>407</v>
      </c>
      <c r="H227" s="11">
        <v>2.46</v>
      </c>
      <c r="I227" s="11">
        <v>1537</v>
      </c>
      <c r="J227" s="11">
        <v>3.25</v>
      </c>
      <c r="K227" s="11">
        <v>1628</v>
      </c>
      <c r="L227" s="11">
        <f t="shared" si="33"/>
        <v>91</v>
      </c>
      <c r="M227" s="11" t="s">
        <v>70</v>
      </c>
      <c r="N227" s="11" t="s">
        <v>70</v>
      </c>
      <c r="O227" s="12">
        <f t="shared" si="42"/>
        <v>14.308000000000002</v>
      </c>
      <c r="P227" s="11">
        <v>1</v>
      </c>
      <c r="Q227" s="11">
        <f t="shared" si="34"/>
        <v>9.8000000000000007</v>
      </c>
      <c r="R227" s="11">
        <v>1</v>
      </c>
      <c r="S227" s="11">
        <f t="shared" si="43"/>
        <v>0.98</v>
      </c>
      <c r="T227" s="11">
        <f>SUM($S$6:S227)</f>
        <v>-2.2199999999999749</v>
      </c>
      <c r="U227" s="11">
        <v>0</v>
      </c>
      <c r="V227" s="11">
        <f t="shared" si="35"/>
        <v>-14.600000000000001</v>
      </c>
      <c r="W227" s="11">
        <v>0</v>
      </c>
      <c r="X227" s="11">
        <f t="shared" si="36"/>
        <v>-10</v>
      </c>
      <c r="Y227" s="11"/>
      <c r="AB227">
        <f>SUM($Q$6:Q227)</f>
        <v>-22.199999999999868</v>
      </c>
      <c r="AI227">
        <f t="shared" si="37"/>
        <v>14.600000000000001</v>
      </c>
      <c r="AJ227" s="11">
        <f t="shared" si="38"/>
        <v>0</v>
      </c>
      <c r="AK227" s="11">
        <f t="shared" si="39"/>
        <v>9.8000000000000007</v>
      </c>
      <c r="AL227" s="11">
        <f t="shared" si="40"/>
        <v>0</v>
      </c>
      <c r="AM227" s="11">
        <f t="shared" si="41"/>
        <v>0</v>
      </c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E227" s="11"/>
      <c r="BF227" s="11"/>
      <c r="BG227" s="11"/>
      <c r="BH227" s="11"/>
      <c r="BI227" s="11"/>
    </row>
    <row r="228" spans="1:61" x14ac:dyDescent="0.25">
      <c r="A228" s="11">
        <v>654423</v>
      </c>
      <c r="B228" s="11">
        <v>31212528</v>
      </c>
      <c r="C228" s="11" t="s">
        <v>65</v>
      </c>
      <c r="D228" s="11" t="s">
        <v>77</v>
      </c>
      <c r="E228" s="13">
        <v>44606.833333333336</v>
      </c>
      <c r="F228" s="11" t="s">
        <v>408</v>
      </c>
      <c r="G228" s="11" t="s">
        <v>265</v>
      </c>
      <c r="H228" s="11">
        <v>2.04</v>
      </c>
      <c r="I228" s="11">
        <v>1456</v>
      </c>
      <c r="J228" s="11">
        <v>4.5999999999999996</v>
      </c>
      <c r="K228" s="11">
        <v>1512</v>
      </c>
      <c r="L228" s="11">
        <f t="shared" si="33"/>
        <v>56</v>
      </c>
      <c r="M228" s="11" t="s">
        <v>43</v>
      </c>
      <c r="N228" s="11" t="s">
        <v>43</v>
      </c>
      <c r="O228" s="12">
        <f t="shared" si="42"/>
        <v>-10</v>
      </c>
      <c r="P228" s="11">
        <v>0</v>
      </c>
      <c r="Q228" s="11">
        <f t="shared" si="34"/>
        <v>9.8000000000000007</v>
      </c>
      <c r="R228" s="11">
        <v>1</v>
      </c>
      <c r="S228" s="11">
        <f t="shared" si="43"/>
        <v>0.98</v>
      </c>
      <c r="T228" s="11">
        <f>SUM($S$6:S228)</f>
        <v>-1.2399999999999749</v>
      </c>
      <c r="U228" s="11">
        <v>1</v>
      </c>
      <c r="V228" s="11">
        <f t="shared" si="35"/>
        <v>9.8000000000000007</v>
      </c>
      <c r="W228" s="11">
        <v>0</v>
      </c>
      <c r="X228" s="11">
        <f t="shared" si="36"/>
        <v>-10</v>
      </c>
      <c r="Y228" s="11"/>
      <c r="AB228">
        <f>SUM($Q$6:Q228)</f>
        <v>-12.399999999999867</v>
      </c>
      <c r="AI228">
        <f t="shared" si="37"/>
        <v>-10</v>
      </c>
      <c r="AJ228" s="11">
        <f t="shared" si="38"/>
        <v>-10</v>
      </c>
      <c r="AK228" s="11">
        <f t="shared" si="39"/>
        <v>9.8000000000000007</v>
      </c>
      <c r="AL228" s="11">
        <f t="shared" si="40"/>
        <v>9.8000000000000007</v>
      </c>
      <c r="AM228" s="11">
        <f t="shared" si="41"/>
        <v>-10</v>
      </c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E228" s="11"/>
      <c r="BF228" s="11"/>
      <c r="BG228" s="11"/>
      <c r="BH228" s="11"/>
      <c r="BI228" s="11"/>
    </row>
    <row r="229" spans="1:61" x14ac:dyDescent="0.25">
      <c r="A229" s="11">
        <v>654532</v>
      </c>
      <c r="B229" s="11">
        <v>31223173</v>
      </c>
      <c r="C229" s="11" t="s">
        <v>87</v>
      </c>
      <c r="D229" s="11" t="s">
        <v>88</v>
      </c>
      <c r="E229" s="13">
        <v>44606.84375</v>
      </c>
      <c r="F229" s="11" t="s">
        <v>409</v>
      </c>
      <c r="G229" s="11" t="s">
        <v>89</v>
      </c>
      <c r="H229" s="11">
        <v>2.34</v>
      </c>
      <c r="I229" s="11">
        <v>1468</v>
      </c>
      <c r="J229" s="11">
        <v>3.65</v>
      </c>
      <c r="K229" s="11">
        <v>1510</v>
      </c>
      <c r="L229" s="11">
        <f t="shared" si="33"/>
        <v>42</v>
      </c>
      <c r="M229" s="11" t="s">
        <v>123</v>
      </c>
      <c r="N229" s="11" t="s">
        <v>361</v>
      </c>
      <c r="O229" s="12">
        <f t="shared" si="42"/>
        <v>-10</v>
      </c>
      <c r="P229" s="11">
        <v>0</v>
      </c>
      <c r="Q229" s="11">
        <f t="shared" si="34"/>
        <v>-26.5</v>
      </c>
      <c r="R229" s="11">
        <v>0</v>
      </c>
      <c r="S229" s="11">
        <f t="shared" si="43"/>
        <v>-2.65</v>
      </c>
      <c r="T229" s="11">
        <f>SUM($S$6:S229)</f>
        <v>-3.8899999999999748</v>
      </c>
      <c r="U229" s="11">
        <v>1</v>
      </c>
      <c r="V229" s="11">
        <f t="shared" si="35"/>
        <v>9.8000000000000007</v>
      </c>
      <c r="W229" s="11">
        <v>1</v>
      </c>
      <c r="X229" s="11">
        <f t="shared" si="36"/>
        <v>26.5</v>
      </c>
      <c r="Y229" s="11">
        <v>1</v>
      </c>
      <c r="Z229" s="11">
        <v>0</v>
      </c>
      <c r="AA229">
        <v>-3.65</v>
      </c>
      <c r="AB229">
        <f>SUM($Q$6:Q229)</f>
        <v>-38.899999999999864</v>
      </c>
      <c r="AI229">
        <f t="shared" si="37"/>
        <v>-10</v>
      </c>
      <c r="AJ229" s="11">
        <f t="shared" si="38"/>
        <v>-10</v>
      </c>
      <c r="AK229" s="11">
        <f t="shared" si="39"/>
        <v>-26.5</v>
      </c>
      <c r="AL229" s="11">
        <f t="shared" si="40"/>
        <v>-26.5</v>
      </c>
      <c r="AM229" s="11">
        <f t="shared" si="41"/>
        <v>-10</v>
      </c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E229" s="11"/>
      <c r="BF229" s="11"/>
      <c r="BG229" s="11"/>
      <c r="BH229" s="11"/>
      <c r="BI229" s="11"/>
    </row>
    <row r="230" spans="1:61" x14ac:dyDescent="0.25">
      <c r="A230" s="11">
        <v>654803</v>
      </c>
      <c r="B230" s="11">
        <v>31223273</v>
      </c>
      <c r="C230" s="11" t="s">
        <v>108</v>
      </c>
      <c r="D230" s="11" t="s">
        <v>112</v>
      </c>
      <c r="E230" s="13">
        <v>44607.729166666664</v>
      </c>
      <c r="F230" s="11" t="s">
        <v>410</v>
      </c>
      <c r="G230" s="11" t="s">
        <v>411</v>
      </c>
      <c r="H230" s="11">
        <v>2.14</v>
      </c>
      <c r="I230" s="11">
        <v>1409</v>
      </c>
      <c r="J230" s="11">
        <v>4.2</v>
      </c>
      <c r="K230" s="11">
        <v>1429</v>
      </c>
      <c r="L230" s="11">
        <f t="shared" si="33"/>
        <v>20</v>
      </c>
      <c r="M230" s="11" t="s">
        <v>69</v>
      </c>
      <c r="N230" s="11" t="s">
        <v>303</v>
      </c>
      <c r="O230" s="12">
        <f t="shared" si="42"/>
        <v>-10</v>
      </c>
      <c r="P230" s="11">
        <v>0</v>
      </c>
      <c r="Q230" s="11">
        <f t="shared" si="34"/>
        <v>-32</v>
      </c>
      <c r="R230" s="11">
        <v>0</v>
      </c>
      <c r="S230" s="11">
        <f t="shared" si="43"/>
        <v>-3.2</v>
      </c>
      <c r="T230" s="11">
        <f>SUM($S$6:S230)</f>
        <v>-7.089999999999975</v>
      </c>
      <c r="U230" s="11">
        <v>1</v>
      </c>
      <c r="V230" s="11">
        <f t="shared" si="35"/>
        <v>9.8000000000000007</v>
      </c>
      <c r="W230" s="11">
        <v>1</v>
      </c>
      <c r="X230" s="11">
        <f t="shared" si="36"/>
        <v>32</v>
      </c>
      <c r="Y230" s="11">
        <v>1</v>
      </c>
      <c r="Z230" s="11">
        <v>0</v>
      </c>
      <c r="AA230">
        <v>-1.56</v>
      </c>
      <c r="AB230">
        <f>SUM($Q$6:Q230)</f>
        <v>-70.899999999999864</v>
      </c>
      <c r="AI230">
        <f t="shared" si="37"/>
        <v>-10</v>
      </c>
      <c r="AJ230" s="11">
        <f t="shared" si="38"/>
        <v>-10</v>
      </c>
      <c r="AK230" s="11">
        <f t="shared" si="39"/>
        <v>-32</v>
      </c>
      <c r="AL230" s="11">
        <f t="shared" si="40"/>
        <v>-32</v>
      </c>
      <c r="AM230" s="11">
        <f t="shared" si="41"/>
        <v>-10</v>
      </c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E230" s="11"/>
      <c r="BF230" s="11"/>
      <c r="BG230" s="11"/>
      <c r="BH230" s="11"/>
      <c r="BI230" s="11"/>
    </row>
    <row r="231" spans="1:61" x14ac:dyDescent="0.25">
      <c r="A231" s="11">
        <v>654773</v>
      </c>
      <c r="B231" s="11">
        <v>31225895</v>
      </c>
      <c r="C231" s="11" t="s">
        <v>65</v>
      </c>
      <c r="D231" s="11" t="s">
        <v>77</v>
      </c>
      <c r="E231" s="13">
        <v>44607.822916666664</v>
      </c>
      <c r="F231" s="11" t="s">
        <v>337</v>
      </c>
      <c r="G231" s="11" t="s">
        <v>230</v>
      </c>
      <c r="H231" s="11">
        <v>2.58</v>
      </c>
      <c r="I231" s="11">
        <v>1460</v>
      </c>
      <c r="J231" s="11">
        <v>3.25</v>
      </c>
      <c r="K231" s="11">
        <v>1519</v>
      </c>
      <c r="L231" s="11">
        <f t="shared" si="33"/>
        <v>59</v>
      </c>
      <c r="M231" s="11" t="s">
        <v>43</v>
      </c>
      <c r="N231" s="11" t="s">
        <v>49</v>
      </c>
      <c r="O231" s="12">
        <f t="shared" si="42"/>
        <v>15.484</v>
      </c>
      <c r="P231" s="11">
        <v>1</v>
      </c>
      <c r="Q231" s="11">
        <f t="shared" si="34"/>
        <v>9.8000000000000007</v>
      </c>
      <c r="R231" s="11">
        <v>1</v>
      </c>
      <c r="S231" s="11">
        <f t="shared" si="43"/>
        <v>0.98</v>
      </c>
      <c r="T231" s="11">
        <f>SUM($S$6:S231)</f>
        <v>-6.1099999999999746</v>
      </c>
      <c r="U231" s="11">
        <v>0</v>
      </c>
      <c r="V231" s="11">
        <f t="shared" si="35"/>
        <v>-15.8</v>
      </c>
      <c r="W231" s="11">
        <v>0</v>
      </c>
      <c r="X231" s="11">
        <f t="shared" si="36"/>
        <v>-10</v>
      </c>
      <c r="Y231" s="11">
        <v>1</v>
      </c>
      <c r="Z231" s="11">
        <v>1</v>
      </c>
      <c r="AA231">
        <v>2.69</v>
      </c>
      <c r="AB231">
        <f>SUM($Q$6:Q231)</f>
        <v>-61.099999999999866</v>
      </c>
      <c r="AI231">
        <f t="shared" si="37"/>
        <v>15.8</v>
      </c>
      <c r="AJ231" s="11">
        <f t="shared" si="38"/>
        <v>0</v>
      </c>
      <c r="AK231" s="11">
        <f t="shared" si="39"/>
        <v>9.8000000000000007</v>
      </c>
      <c r="AL231" s="11">
        <f t="shared" si="40"/>
        <v>0</v>
      </c>
      <c r="AM231" s="11">
        <f t="shared" si="41"/>
        <v>0</v>
      </c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E231" s="11"/>
      <c r="BF231" s="11"/>
      <c r="BG231" s="11"/>
      <c r="BH231" s="11"/>
      <c r="BI231" s="11"/>
    </row>
    <row r="232" spans="1:61" x14ac:dyDescent="0.25">
      <c r="A232" s="11">
        <v>654775</v>
      </c>
      <c r="B232" s="11">
        <v>31225920</v>
      </c>
      <c r="C232" s="11" t="s">
        <v>65</v>
      </c>
      <c r="D232" s="11" t="s">
        <v>77</v>
      </c>
      <c r="E232" s="13">
        <v>44608.822916666664</v>
      </c>
      <c r="F232" s="11" t="s">
        <v>412</v>
      </c>
      <c r="G232" s="11" t="s">
        <v>378</v>
      </c>
      <c r="H232" s="11">
        <v>2.56</v>
      </c>
      <c r="I232" s="11">
        <v>1356</v>
      </c>
      <c r="J232" s="11">
        <v>3.1</v>
      </c>
      <c r="K232" s="11">
        <v>1387</v>
      </c>
      <c r="L232" s="11">
        <f t="shared" si="33"/>
        <v>31</v>
      </c>
      <c r="M232" s="11" t="s">
        <v>43</v>
      </c>
      <c r="N232" s="11" t="s">
        <v>43</v>
      </c>
      <c r="O232" s="12">
        <f t="shared" si="42"/>
        <v>-10</v>
      </c>
      <c r="P232" s="11">
        <v>0</v>
      </c>
      <c r="Q232" s="11">
        <f t="shared" si="34"/>
        <v>9.8000000000000007</v>
      </c>
      <c r="R232" s="11">
        <v>1</v>
      </c>
      <c r="S232" s="11">
        <f t="shared" si="43"/>
        <v>0.98</v>
      </c>
      <c r="T232" s="11">
        <f>SUM($S$6:S232)</f>
        <v>-5.1299999999999741</v>
      </c>
      <c r="U232" s="11">
        <v>1</v>
      </c>
      <c r="V232" s="11">
        <f t="shared" si="35"/>
        <v>9.8000000000000007</v>
      </c>
      <c r="W232" s="11">
        <v>0</v>
      </c>
      <c r="X232" s="11">
        <f t="shared" si="36"/>
        <v>-10</v>
      </c>
      <c r="Y232" s="11"/>
      <c r="AB232">
        <f>SUM($Q$6:Q232)</f>
        <v>-51.299999999999869</v>
      </c>
      <c r="AI232">
        <f t="shared" si="37"/>
        <v>-10</v>
      </c>
      <c r="AJ232" s="11">
        <f t="shared" si="38"/>
        <v>0</v>
      </c>
      <c r="AK232" s="11">
        <f t="shared" si="39"/>
        <v>9.8000000000000007</v>
      </c>
      <c r="AL232" s="11">
        <f t="shared" si="40"/>
        <v>0</v>
      </c>
      <c r="AM232" s="11">
        <f t="shared" si="41"/>
        <v>0</v>
      </c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E232" s="11"/>
      <c r="BF232" s="11"/>
      <c r="BG232" s="11"/>
      <c r="BH232" s="11"/>
      <c r="BI232" s="11"/>
    </row>
    <row r="233" spans="1:61" x14ac:dyDescent="0.25">
      <c r="A233" s="11">
        <v>654890</v>
      </c>
      <c r="B233" s="11">
        <v>31241956</v>
      </c>
      <c r="C233" s="11" t="s">
        <v>206</v>
      </c>
      <c r="D233" s="11" t="s">
        <v>207</v>
      </c>
      <c r="E233" s="13">
        <v>44609.583333333336</v>
      </c>
      <c r="F233" s="11" t="s">
        <v>413</v>
      </c>
      <c r="G233" s="11" t="s">
        <v>414</v>
      </c>
      <c r="H233" s="11">
        <v>2.12</v>
      </c>
      <c r="I233" s="11">
        <v>1522</v>
      </c>
      <c r="J233" s="11">
        <v>3.9</v>
      </c>
      <c r="K233" s="11">
        <v>1544</v>
      </c>
      <c r="L233" s="11">
        <f t="shared" si="33"/>
        <v>22</v>
      </c>
      <c r="M233" s="11" t="s">
        <v>43</v>
      </c>
      <c r="N233" s="11" t="s">
        <v>69</v>
      </c>
      <c r="O233" s="12">
        <f t="shared" si="42"/>
        <v>-10</v>
      </c>
      <c r="P233" s="11">
        <v>0</v>
      </c>
      <c r="Q233" s="11">
        <f t="shared" si="34"/>
        <v>9.8000000000000007</v>
      </c>
      <c r="R233" s="11">
        <v>1</v>
      </c>
      <c r="S233" s="11">
        <f t="shared" si="43"/>
        <v>0.98</v>
      </c>
      <c r="T233" s="11">
        <f>SUM($S$6:S233)</f>
        <v>-4.1499999999999737</v>
      </c>
      <c r="U233" s="11">
        <v>1</v>
      </c>
      <c r="V233" s="11">
        <f t="shared" si="35"/>
        <v>9.8000000000000007</v>
      </c>
      <c r="W233" s="11">
        <v>0</v>
      </c>
      <c r="X233" s="11">
        <f t="shared" si="36"/>
        <v>-10</v>
      </c>
      <c r="Y233" s="11"/>
      <c r="AB233">
        <f>SUM($Q$6:Q233)</f>
        <v>-41.499999999999872</v>
      </c>
      <c r="AI233">
        <f t="shared" si="37"/>
        <v>-10</v>
      </c>
      <c r="AJ233" s="11">
        <f t="shared" si="38"/>
        <v>-10</v>
      </c>
      <c r="AK233" s="11">
        <f t="shared" si="39"/>
        <v>9.8000000000000007</v>
      </c>
      <c r="AL233" s="11">
        <f t="shared" si="40"/>
        <v>9.8000000000000007</v>
      </c>
      <c r="AM233" s="11">
        <f t="shared" si="41"/>
        <v>-10</v>
      </c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E233" s="11"/>
      <c r="BF233" s="11"/>
      <c r="BG233" s="11"/>
      <c r="BH233" s="11"/>
      <c r="BI233" s="11"/>
    </row>
    <row r="234" spans="1:61" x14ac:dyDescent="0.25">
      <c r="A234" s="11">
        <v>654968</v>
      </c>
      <c r="B234" s="11">
        <v>31221919</v>
      </c>
      <c r="C234" s="11" t="s">
        <v>138</v>
      </c>
      <c r="D234" s="11" t="s">
        <v>139</v>
      </c>
      <c r="E234" s="13">
        <v>44610.708333333336</v>
      </c>
      <c r="F234" s="11" t="s">
        <v>415</v>
      </c>
      <c r="G234" s="11" t="s">
        <v>416</v>
      </c>
      <c r="H234" s="11">
        <v>2.62</v>
      </c>
      <c r="I234" s="11">
        <v>1491</v>
      </c>
      <c r="J234" s="11">
        <v>3.15</v>
      </c>
      <c r="K234" s="11">
        <v>1537</v>
      </c>
      <c r="L234" s="11">
        <f t="shared" si="33"/>
        <v>46</v>
      </c>
      <c r="M234" s="11" t="s">
        <v>69</v>
      </c>
      <c r="N234" s="11" t="s">
        <v>128</v>
      </c>
      <c r="O234" s="12">
        <f t="shared" si="42"/>
        <v>15.876000000000003</v>
      </c>
      <c r="P234" s="11">
        <v>1</v>
      </c>
      <c r="Q234" s="11">
        <f t="shared" si="34"/>
        <v>9.8000000000000007</v>
      </c>
      <c r="R234" s="11">
        <v>1</v>
      </c>
      <c r="S234" s="11">
        <f t="shared" si="43"/>
        <v>0.98</v>
      </c>
      <c r="T234" s="11">
        <f>SUM($S$6:S234)</f>
        <v>-3.1699999999999737</v>
      </c>
      <c r="U234" s="11">
        <v>0</v>
      </c>
      <c r="V234" s="11">
        <f t="shared" si="35"/>
        <v>-16.200000000000003</v>
      </c>
      <c r="W234" s="11">
        <v>0</v>
      </c>
      <c r="X234" s="11">
        <f t="shared" si="36"/>
        <v>-10</v>
      </c>
      <c r="Y234" s="11"/>
      <c r="AB234">
        <f>SUM($Q$6:Q234)</f>
        <v>-31.699999999999871</v>
      </c>
      <c r="AI234">
        <f t="shared" si="37"/>
        <v>16.200000000000003</v>
      </c>
      <c r="AJ234" s="11">
        <f t="shared" si="38"/>
        <v>0</v>
      </c>
      <c r="AK234" s="11">
        <f t="shared" si="39"/>
        <v>9.8000000000000007</v>
      </c>
      <c r="AL234" s="11">
        <f t="shared" si="40"/>
        <v>0</v>
      </c>
      <c r="AM234" s="11">
        <f t="shared" si="41"/>
        <v>0</v>
      </c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E234" s="11"/>
      <c r="BF234" s="11"/>
      <c r="BG234" s="11"/>
      <c r="BH234" s="11"/>
      <c r="BI234" s="11"/>
    </row>
    <row r="235" spans="1:61" x14ac:dyDescent="0.25">
      <c r="A235" s="11">
        <v>654987</v>
      </c>
      <c r="B235" s="11">
        <v>31218362</v>
      </c>
      <c r="C235" s="11" t="s">
        <v>50</v>
      </c>
      <c r="D235" s="11" t="s">
        <v>51</v>
      </c>
      <c r="E235" s="13">
        <v>44610.729166666664</v>
      </c>
      <c r="F235" s="11" t="s">
        <v>280</v>
      </c>
      <c r="G235" s="11" t="s">
        <v>52</v>
      </c>
      <c r="H235" s="11">
        <v>1.85</v>
      </c>
      <c r="I235" s="11">
        <v>1471</v>
      </c>
      <c r="J235" s="11">
        <v>4.3</v>
      </c>
      <c r="K235" s="11">
        <v>1486</v>
      </c>
      <c r="L235" s="11">
        <f t="shared" si="33"/>
        <v>15</v>
      </c>
      <c r="M235" s="11" t="s">
        <v>44</v>
      </c>
      <c r="N235" s="11" t="s">
        <v>49</v>
      </c>
      <c r="O235" s="12">
        <f t="shared" si="42"/>
        <v>8.33</v>
      </c>
      <c r="P235" s="11">
        <v>1</v>
      </c>
      <c r="Q235" s="11">
        <f t="shared" si="34"/>
        <v>9.8000000000000007</v>
      </c>
      <c r="R235" s="11">
        <v>1</v>
      </c>
      <c r="S235" s="11">
        <f t="shared" si="43"/>
        <v>0.98</v>
      </c>
      <c r="T235" s="11">
        <f>SUM($S$6:S235)</f>
        <v>-2.1899999999999737</v>
      </c>
      <c r="U235" s="11">
        <v>0</v>
      </c>
      <c r="V235" s="11">
        <f t="shared" si="35"/>
        <v>-8.5</v>
      </c>
      <c r="W235" s="11">
        <v>0</v>
      </c>
      <c r="X235" s="11">
        <f t="shared" si="36"/>
        <v>-10</v>
      </c>
      <c r="Y235" s="11"/>
      <c r="AB235">
        <f>SUM($Q$6:Q235)</f>
        <v>-21.899999999999871</v>
      </c>
      <c r="AI235">
        <f t="shared" si="37"/>
        <v>8.5</v>
      </c>
      <c r="AJ235" s="11">
        <f t="shared" si="38"/>
        <v>8.5</v>
      </c>
      <c r="AK235" s="11">
        <f t="shared" si="39"/>
        <v>9.8000000000000007</v>
      </c>
      <c r="AL235" s="11">
        <f t="shared" si="40"/>
        <v>9.8000000000000007</v>
      </c>
      <c r="AM235" s="11">
        <f t="shared" si="41"/>
        <v>0</v>
      </c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E235" s="11"/>
      <c r="BF235" s="11"/>
      <c r="BG235" s="11"/>
      <c r="BH235" s="11"/>
      <c r="BI235" s="11"/>
    </row>
    <row r="236" spans="1:61" x14ac:dyDescent="0.25">
      <c r="A236" s="11">
        <v>655046</v>
      </c>
      <c r="B236" s="11">
        <v>31228104</v>
      </c>
      <c r="C236" s="11" t="s">
        <v>259</v>
      </c>
      <c r="D236" s="11" t="s">
        <v>260</v>
      </c>
      <c r="E236" s="13">
        <v>44611.129166666666</v>
      </c>
      <c r="F236" s="11" t="s">
        <v>366</v>
      </c>
      <c r="G236" s="11" t="s">
        <v>417</v>
      </c>
      <c r="H236" s="11">
        <v>1.95</v>
      </c>
      <c r="I236" s="11">
        <v>1436</v>
      </c>
      <c r="J236" s="11">
        <v>4.5999999999999996</v>
      </c>
      <c r="K236" s="11">
        <v>1469</v>
      </c>
      <c r="L236" s="11">
        <f t="shared" si="33"/>
        <v>33</v>
      </c>
      <c r="M236" s="11" t="s">
        <v>43</v>
      </c>
      <c r="N236" s="11" t="s">
        <v>69</v>
      </c>
      <c r="O236" s="12">
        <f t="shared" si="42"/>
        <v>-10</v>
      </c>
      <c r="P236" s="11">
        <v>0</v>
      </c>
      <c r="Q236" s="11">
        <f t="shared" si="34"/>
        <v>9.8000000000000007</v>
      </c>
      <c r="R236" s="11">
        <v>1</v>
      </c>
      <c r="S236" s="11">
        <f t="shared" si="43"/>
        <v>0.98</v>
      </c>
      <c r="T236" s="11">
        <f>SUM($S$6:S236)</f>
        <v>-1.2099999999999738</v>
      </c>
      <c r="U236" s="11">
        <v>1</v>
      </c>
      <c r="V236" s="11">
        <f t="shared" si="35"/>
        <v>9.8000000000000007</v>
      </c>
      <c r="W236" s="11">
        <v>0</v>
      </c>
      <c r="X236" s="11">
        <f t="shared" si="36"/>
        <v>-10</v>
      </c>
      <c r="Y236" s="11"/>
      <c r="AB236">
        <f>SUM($Q$6:Q236)</f>
        <v>-12.09999999999987</v>
      </c>
      <c r="AI236">
        <f t="shared" si="37"/>
        <v>-10</v>
      </c>
      <c r="AJ236" s="11">
        <f t="shared" si="38"/>
        <v>-10</v>
      </c>
      <c r="AK236" s="11">
        <f t="shared" si="39"/>
        <v>9.8000000000000007</v>
      </c>
      <c r="AL236" s="11">
        <f t="shared" si="40"/>
        <v>9.8000000000000007</v>
      </c>
      <c r="AM236" s="11">
        <f t="shared" si="41"/>
        <v>0</v>
      </c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E236" s="11"/>
      <c r="BF236" s="11"/>
      <c r="BG236" s="11"/>
      <c r="BH236" s="11"/>
      <c r="BI236" s="11"/>
    </row>
    <row r="237" spans="1:61" x14ac:dyDescent="0.25">
      <c r="A237" s="11">
        <v>655086</v>
      </c>
      <c r="B237" s="11">
        <v>31239201</v>
      </c>
      <c r="C237" s="11" t="s">
        <v>108</v>
      </c>
      <c r="D237" s="11" t="s">
        <v>112</v>
      </c>
      <c r="E237" s="13">
        <v>44611.541666666664</v>
      </c>
      <c r="F237" s="11" t="s">
        <v>329</v>
      </c>
      <c r="G237" s="11" t="s">
        <v>410</v>
      </c>
      <c r="H237" s="11">
        <v>2.5</v>
      </c>
      <c r="I237" s="11">
        <v>1380</v>
      </c>
      <c r="J237" s="11">
        <v>3.55</v>
      </c>
      <c r="K237" s="11">
        <v>1399</v>
      </c>
      <c r="L237" s="11">
        <f t="shared" si="33"/>
        <v>19</v>
      </c>
      <c r="M237" s="11" t="s">
        <v>69</v>
      </c>
      <c r="N237" s="11" t="s">
        <v>69</v>
      </c>
      <c r="O237" s="12">
        <f t="shared" si="42"/>
        <v>-10</v>
      </c>
      <c r="P237" s="11">
        <v>0</v>
      </c>
      <c r="Q237" s="11">
        <f t="shared" si="34"/>
        <v>9.8000000000000007</v>
      </c>
      <c r="R237" s="11">
        <v>1</v>
      </c>
      <c r="S237" s="11">
        <f t="shared" si="43"/>
        <v>0.98</v>
      </c>
      <c r="T237" s="11">
        <f>SUM($S$6:S237)</f>
        <v>-0.22999999999997378</v>
      </c>
      <c r="U237" s="11"/>
      <c r="V237" s="11"/>
      <c r="W237" s="11"/>
      <c r="X237" s="11"/>
      <c r="Y237" s="11"/>
      <c r="AB237">
        <f>SUM($Q$6:Q237)</f>
        <v>-2.2999999999998693</v>
      </c>
      <c r="AI237">
        <f t="shared" si="37"/>
        <v>15</v>
      </c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E237" s="11"/>
      <c r="BF237" s="11"/>
      <c r="BG237" s="11"/>
      <c r="BH237" s="11"/>
      <c r="BI237" s="11"/>
    </row>
    <row r="238" spans="1:61" x14ac:dyDescent="0.25">
      <c r="A238" s="11">
        <v>655316</v>
      </c>
      <c r="B238" s="11">
        <v>31221142</v>
      </c>
      <c r="C238" s="11" t="s">
        <v>50</v>
      </c>
      <c r="D238" s="11" t="s">
        <v>142</v>
      </c>
      <c r="E238" s="13">
        <v>44611.604166666664</v>
      </c>
      <c r="F238" s="11" t="s">
        <v>188</v>
      </c>
      <c r="G238" s="11" t="s">
        <v>144</v>
      </c>
      <c r="H238" s="11">
        <v>2.2999999999999998</v>
      </c>
      <c r="I238" s="11">
        <v>1492</v>
      </c>
      <c r="J238" s="11">
        <v>3.5</v>
      </c>
      <c r="K238" s="11">
        <v>1526</v>
      </c>
      <c r="L238" s="11">
        <f t="shared" si="33"/>
        <v>34</v>
      </c>
      <c r="M238" s="11" t="s">
        <v>43</v>
      </c>
      <c r="N238" s="11" t="s">
        <v>69</v>
      </c>
      <c r="O238" s="12">
        <f t="shared" si="42"/>
        <v>-10</v>
      </c>
      <c r="P238" s="11">
        <v>0</v>
      </c>
      <c r="Q238" s="11">
        <f t="shared" si="34"/>
        <v>9.8000000000000007</v>
      </c>
      <c r="R238" s="11">
        <v>1</v>
      </c>
      <c r="S238" s="11">
        <f t="shared" si="43"/>
        <v>0.98</v>
      </c>
      <c r="T238" s="11">
        <f>SUM($S$6:S238)</f>
        <v>0.7500000000000262</v>
      </c>
      <c r="U238" s="11"/>
      <c r="V238" s="11"/>
      <c r="W238" s="11"/>
      <c r="X238" s="11"/>
      <c r="Y238" s="11"/>
      <c r="AB238">
        <f>SUM($Q$6:Q238)</f>
        <v>7.5000000000001315</v>
      </c>
      <c r="AI238">
        <f t="shared" si="37"/>
        <v>13</v>
      </c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E238" s="11"/>
      <c r="BF238" s="11"/>
      <c r="BG238" s="11"/>
      <c r="BH238" s="11"/>
      <c r="BI238" s="11"/>
    </row>
    <row r="239" spans="1:61" x14ac:dyDescent="0.25">
      <c r="A239" s="11">
        <v>655036</v>
      </c>
      <c r="B239" s="11">
        <v>31223900</v>
      </c>
      <c r="C239" s="11" t="s">
        <v>104</v>
      </c>
      <c r="D239" s="11" t="s">
        <v>131</v>
      </c>
      <c r="E239" s="13">
        <v>44611.625</v>
      </c>
      <c r="F239" s="11" t="s">
        <v>179</v>
      </c>
      <c r="G239" s="11" t="s">
        <v>170</v>
      </c>
      <c r="H239" s="11">
        <v>2.7</v>
      </c>
      <c r="I239" s="11">
        <v>1451</v>
      </c>
      <c r="J239" s="11">
        <v>3.25</v>
      </c>
      <c r="K239" s="11">
        <v>1490</v>
      </c>
      <c r="L239" s="11">
        <f t="shared" si="33"/>
        <v>39</v>
      </c>
      <c r="M239" s="11" t="s">
        <v>44</v>
      </c>
      <c r="N239" s="11" t="s">
        <v>70</v>
      </c>
      <c r="O239" s="12">
        <f t="shared" si="42"/>
        <v>16.66</v>
      </c>
      <c r="P239" s="11">
        <v>1</v>
      </c>
      <c r="Q239" s="11">
        <f t="shared" si="34"/>
        <v>9.8000000000000007</v>
      </c>
      <c r="R239" s="11">
        <v>1</v>
      </c>
      <c r="S239" s="11">
        <f t="shared" si="43"/>
        <v>0.98</v>
      </c>
      <c r="T239" s="11">
        <f>SUM($S$6:S239)</f>
        <v>1.7300000000000262</v>
      </c>
      <c r="U239" s="11"/>
      <c r="V239" s="11"/>
      <c r="W239" s="11"/>
      <c r="X239" s="11"/>
      <c r="Y239" s="11"/>
      <c r="AB239">
        <f>SUM($Q$6:Q239)</f>
        <v>17.300000000000132</v>
      </c>
      <c r="AI239">
        <f t="shared" si="37"/>
        <v>17</v>
      </c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E239" s="11"/>
      <c r="BF239" s="11"/>
      <c r="BG239" s="11"/>
      <c r="BH239" s="11"/>
      <c r="BI239" s="11"/>
    </row>
    <row r="240" spans="1:61" x14ac:dyDescent="0.25">
      <c r="A240" s="11">
        <v>655217</v>
      </c>
      <c r="B240" s="11">
        <v>31229772</v>
      </c>
      <c r="C240" s="11" t="s">
        <v>65</v>
      </c>
      <c r="D240" s="11" t="s">
        <v>71</v>
      </c>
      <c r="E240" s="13">
        <v>44611.625</v>
      </c>
      <c r="F240" s="11" t="s">
        <v>224</v>
      </c>
      <c r="G240" s="11" t="s">
        <v>80</v>
      </c>
      <c r="H240" s="11">
        <v>2.4</v>
      </c>
      <c r="I240" s="11">
        <v>1438</v>
      </c>
      <c r="J240" s="11">
        <v>3.4</v>
      </c>
      <c r="K240" s="11">
        <v>1455</v>
      </c>
      <c r="L240" s="11">
        <f t="shared" si="33"/>
        <v>17</v>
      </c>
      <c r="M240" s="11" t="s">
        <v>43</v>
      </c>
      <c r="N240" s="11" t="s">
        <v>69</v>
      </c>
      <c r="O240" s="12">
        <f t="shared" si="42"/>
        <v>-10</v>
      </c>
      <c r="P240" s="11">
        <v>0</v>
      </c>
      <c r="Q240" s="11">
        <f t="shared" si="34"/>
        <v>9.8000000000000007</v>
      </c>
      <c r="R240" s="11">
        <v>1</v>
      </c>
      <c r="S240" s="11">
        <f t="shared" si="43"/>
        <v>0.98</v>
      </c>
      <c r="T240" s="11">
        <f>SUM($S$6:S240)</f>
        <v>2.7100000000000262</v>
      </c>
      <c r="U240" s="11"/>
      <c r="V240" s="11"/>
      <c r="W240" s="11"/>
      <c r="X240" s="11"/>
      <c r="Y240" s="11"/>
      <c r="AB240">
        <f>SUM($Q$6:Q240)</f>
        <v>27.100000000000133</v>
      </c>
      <c r="AI240">
        <f t="shared" si="37"/>
        <v>14</v>
      </c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E240" s="11"/>
      <c r="BF240" s="11"/>
      <c r="BG240" s="11"/>
      <c r="BH240" s="11"/>
      <c r="BI240" s="11"/>
    </row>
    <row r="241" spans="1:61" x14ac:dyDescent="0.25">
      <c r="A241" s="11">
        <v>655221</v>
      </c>
      <c r="B241" s="11">
        <v>31229800</v>
      </c>
      <c r="C241" s="11" t="s">
        <v>65</v>
      </c>
      <c r="D241" s="11" t="s">
        <v>71</v>
      </c>
      <c r="E241" s="13">
        <v>44611.625</v>
      </c>
      <c r="F241" s="11" t="s">
        <v>274</v>
      </c>
      <c r="G241" s="11" t="s">
        <v>267</v>
      </c>
      <c r="H241" s="11">
        <v>2.6</v>
      </c>
      <c r="I241" s="11">
        <v>1354</v>
      </c>
      <c r="J241" s="11">
        <v>3.15</v>
      </c>
      <c r="K241" s="11">
        <v>1382</v>
      </c>
      <c r="L241" s="11">
        <f t="shared" si="33"/>
        <v>28</v>
      </c>
      <c r="M241" s="11" t="s">
        <v>54</v>
      </c>
      <c r="N241" s="11" t="s">
        <v>96</v>
      </c>
      <c r="O241" s="12">
        <f t="shared" si="42"/>
        <v>-10</v>
      </c>
      <c r="P241" s="11">
        <v>0</v>
      </c>
      <c r="Q241" s="11">
        <f t="shared" si="34"/>
        <v>-21.5</v>
      </c>
      <c r="R241" s="11">
        <v>0</v>
      </c>
      <c r="S241" s="11">
        <f t="shared" si="43"/>
        <v>-2.15</v>
      </c>
      <c r="T241" s="11">
        <f>SUM($S$6:S241)</f>
        <v>0.56000000000002625</v>
      </c>
      <c r="U241" s="11"/>
      <c r="V241" s="11"/>
      <c r="W241" s="11"/>
      <c r="X241" s="11"/>
      <c r="Y241" s="11"/>
      <c r="AB241">
        <f>SUM($Q$6:Q241)</f>
        <v>5.6000000000001329</v>
      </c>
      <c r="AI241">
        <f t="shared" si="37"/>
        <v>16</v>
      </c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E241" s="11"/>
      <c r="BF241" s="11"/>
      <c r="BG241" s="11"/>
      <c r="BH241" s="11"/>
      <c r="BI241" s="11"/>
    </row>
    <row r="242" spans="1:61" x14ac:dyDescent="0.25">
      <c r="A242" s="11">
        <v>655425</v>
      </c>
      <c r="B242" s="11">
        <v>31225901</v>
      </c>
      <c r="C242" s="11" t="s">
        <v>65</v>
      </c>
      <c r="D242" s="11" t="s">
        <v>77</v>
      </c>
      <c r="E242" s="13">
        <v>44611.625</v>
      </c>
      <c r="F242" s="11" t="s">
        <v>79</v>
      </c>
      <c r="G242" s="11" t="s">
        <v>86</v>
      </c>
      <c r="H242" s="11">
        <v>2.1800000000000002</v>
      </c>
      <c r="I242" s="11">
        <v>1463</v>
      </c>
      <c r="J242" s="11">
        <v>4</v>
      </c>
      <c r="K242" s="11">
        <v>1474</v>
      </c>
      <c r="L242" s="11">
        <f t="shared" si="33"/>
        <v>11</v>
      </c>
      <c r="M242" s="11" t="s">
        <v>54</v>
      </c>
      <c r="N242" s="11" t="s">
        <v>69</v>
      </c>
      <c r="O242" s="12">
        <f t="shared" si="42"/>
        <v>-10</v>
      </c>
      <c r="P242" s="11">
        <v>0</v>
      </c>
      <c r="Q242" s="11">
        <f t="shared" si="34"/>
        <v>9.8000000000000007</v>
      </c>
      <c r="R242" s="11">
        <v>1</v>
      </c>
      <c r="S242" s="11">
        <f t="shared" si="43"/>
        <v>0.98</v>
      </c>
      <c r="T242" s="11">
        <f>SUM($S$6:S242)</f>
        <v>1.5400000000000262</v>
      </c>
      <c r="U242" s="11"/>
      <c r="V242" s="11"/>
      <c r="W242" s="11"/>
      <c r="X242" s="11"/>
      <c r="Y242" s="11"/>
      <c r="AB242">
        <f>SUM($Q$6:Q242)</f>
        <v>15.400000000000134</v>
      </c>
      <c r="AI242">
        <f t="shared" si="37"/>
        <v>11.8</v>
      </c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E242" s="11"/>
      <c r="BF242" s="11"/>
      <c r="BG242" s="11"/>
      <c r="BH242" s="11"/>
      <c r="BI242" s="11"/>
    </row>
    <row r="243" spans="1:61" x14ac:dyDescent="0.25">
      <c r="A243" s="11">
        <v>655055</v>
      </c>
      <c r="B243" s="11">
        <v>31222800</v>
      </c>
      <c r="C243" s="11" t="s">
        <v>59</v>
      </c>
      <c r="D243" s="11" t="s">
        <v>77</v>
      </c>
      <c r="E243" s="13">
        <v>44611.625</v>
      </c>
      <c r="F243" s="11" t="s">
        <v>418</v>
      </c>
      <c r="G243" s="11" t="s">
        <v>419</v>
      </c>
      <c r="H243" s="11">
        <v>2.2799999999999998</v>
      </c>
      <c r="I243" s="11">
        <v>1397</v>
      </c>
      <c r="J243" s="11">
        <v>3.5</v>
      </c>
      <c r="K243" s="11">
        <v>1451</v>
      </c>
      <c r="L243" s="11">
        <f t="shared" si="33"/>
        <v>54</v>
      </c>
      <c r="M243" s="11" t="s">
        <v>43</v>
      </c>
      <c r="N243" s="11" t="s">
        <v>44</v>
      </c>
      <c r="O243" s="12">
        <f t="shared" si="42"/>
        <v>12.543999999999997</v>
      </c>
      <c r="P243" s="11">
        <v>1</v>
      </c>
      <c r="Q243" s="11">
        <f t="shared" si="34"/>
        <v>9.8000000000000007</v>
      </c>
      <c r="R243" s="11">
        <v>1</v>
      </c>
      <c r="S243" s="11">
        <f t="shared" si="43"/>
        <v>0.98</v>
      </c>
      <c r="T243" s="11">
        <f>SUM($S$6:S243)</f>
        <v>2.5200000000000262</v>
      </c>
      <c r="U243" s="11"/>
      <c r="V243" s="11"/>
      <c r="W243" s="11"/>
      <c r="X243" s="11"/>
      <c r="Y243" s="11"/>
      <c r="AB243">
        <f>SUM($Q$6:Q243)</f>
        <v>25.200000000000134</v>
      </c>
      <c r="AI243">
        <f t="shared" si="37"/>
        <v>12.799999999999997</v>
      </c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E243" s="11"/>
      <c r="BF243" s="11"/>
      <c r="BG243" s="11"/>
      <c r="BH243" s="11"/>
      <c r="BI243" s="11"/>
    </row>
    <row r="244" spans="1:61" x14ac:dyDescent="0.25">
      <c r="A244" s="11">
        <v>655284</v>
      </c>
      <c r="B244" s="11">
        <v>31202698</v>
      </c>
      <c r="C244" s="11" t="s">
        <v>420</v>
      </c>
      <c r="D244" s="11" t="s">
        <v>142</v>
      </c>
      <c r="E244" s="13">
        <v>44611.666666666664</v>
      </c>
      <c r="F244" s="11" t="s">
        <v>421</v>
      </c>
      <c r="G244" s="11" t="s">
        <v>422</v>
      </c>
      <c r="H244" s="11">
        <v>2.42</v>
      </c>
      <c r="I244" s="11">
        <v>1483</v>
      </c>
      <c r="J244" s="11">
        <v>3.1</v>
      </c>
      <c r="K244" s="11">
        <v>1514</v>
      </c>
      <c r="L244" s="11">
        <f t="shared" si="33"/>
        <v>31</v>
      </c>
      <c r="M244" s="11" t="s">
        <v>161</v>
      </c>
      <c r="N244" s="11" t="s">
        <v>64</v>
      </c>
      <c r="O244" s="12">
        <f t="shared" si="42"/>
        <v>13.915999999999999</v>
      </c>
      <c r="P244" s="11">
        <v>1</v>
      </c>
      <c r="Q244" s="11">
        <f t="shared" si="34"/>
        <v>9.8000000000000007</v>
      </c>
      <c r="R244" s="11">
        <v>1</v>
      </c>
      <c r="S244" s="11">
        <f t="shared" si="43"/>
        <v>0.98</v>
      </c>
      <c r="T244" s="11">
        <f>SUM($S$6:S244)</f>
        <v>3.5000000000000262</v>
      </c>
      <c r="U244" s="11"/>
      <c r="V244" s="11"/>
      <c r="W244" s="11"/>
      <c r="X244" s="11"/>
      <c r="Y244" s="11"/>
      <c r="AB244">
        <f>SUM($Q$6:Q244)</f>
        <v>35.000000000000135</v>
      </c>
      <c r="AI244">
        <f t="shared" si="37"/>
        <v>14.2</v>
      </c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E244" s="11"/>
      <c r="BF244" s="11"/>
      <c r="BG244" s="11"/>
      <c r="BH244" s="11"/>
      <c r="BI244" s="11"/>
    </row>
    <row r="245" spans="1:61" x14ac:dyDescent="0.25">
      <c r="A245" s="11">
        <v>655286</v>
      </c>
      <c r="B245" s="11">
        <v>31221916</v>
      </c>
      <c r="C245" s="11" t="s">
        <v>138</v>
      </c>
      <c r="D245" s="11" t="s">
        <v>139</v>
      </c>
      <c r="E245" s="13">
        <v>44611.6875</v>
      </c>
      <c r="F245" s="11" t="s">
        <v>423</v>
      </c>
      <c r="G245" s="11" t="s">
        <v>141</v>
      </c>
      <c r="H245" s="11">
        <v>2.68</v>
      </c>
      <c r="I245" s="11">
        <v>1539</v>
      </c>
      <c r="J245" s="11">
        <v>3</v>
      </c>
      <c r="K245" s="11">
        <v>1590</v>
      </c>
      <c r="L245" s="11">
        <f t="shared" si="33"/>
        <v>51</v>
      </c>
      <c r="M245" s="11" t="s">
        <v>303</v>
      </c>
      <c r="N245" s="11" t="s">
        <v>303</v>
      </c>
      <c r="O245" s="12">
        <f t="shared" si="42"/>
        <v>-10</v>
      </c>
      <c r="P245" s="11">
        <v>0</v>
      </c>
      <c r="Q245" s="11">
        <f t="shared" si="34"/>
        <v>-20</v>
      </c>
      <c r="R245" s="11">
        <v>0</v>
      </c>
      <c r="S245" s="11">
        <f t="shared" si="43"/>
        <v>-2</v>
      </c>
      <c r="T245" s="11">
        <f>SUM($S$6:S245)</f>
        <v>1.5000000000000262</v>
      </c>
      <c r="U245" s="11"/>
      <c r="V245" s="11"/>
      <c r="W245" s="11"/>
      <c r="X245" s="11"/>
      <c r="Y245" s="11"/>
      <c r="AB245">
        <f>SUM($Q$6:Q245)</f>
        <v>15.000000000000135</v>
      </c>
      <c r="AI245">
        <f t="shared" si="37"/>
        <v>16.8</v>
      </c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E245" s="11"/>
      <c r="BF245" s="11"/>
      <c r="BG245" s="11"/>
      <c r="BH245" s="11"/>
      <c r="BI245" s="11"/>
    </row>
    <row r="246" spans="1:61" x14ac:dyDescent="0.25">
      <c r="A246" s="11">
        <v>655318</v>
      </c>
      <c r="B246" s="11">
        <v>31221141</v>
      </c>
      <c r="C246" s="11" t="s">
        <v>50</v>
      </c>
      <c r="D246" s="11" t="s">
        <v>142</v>
      </c>
      <c r="E246" s="13">
        <v>44611.729166666664</v>
      </c>
      <c r="F246" s="11" t="s">
        <v>187</v>
      </c>
      <c r="G246" s="11" t="s">
        <v>150</v>
      </c>
      <c r="H246" s="11">
        <v>2.4</v>
      </c>
      <c r="I246" s="11">
        <v>1519</v>
      </c>
      <c r="J246" s="11">
        <v>3.25</v>
      </c>
      <c r="K246" s="11">
        <v>1610</v>
      </c>
      <c r="L246" s="11">
        <f t="shared" si="33"/>
        <v>91</v>
      </c>
      <c r="M246" s="11" t="s">
        <v>43</v>
      </c>
      <c r="N246" s="11" t="s">
        <v>44</v>
      </c>
      <c r="O246" s="12">
        <f t="shared" si="42"/>
        <v>13.719999999999999</v>
      </c>
      <c r="P246" s="11">
        <v>1</v>
      </c>
      <c r="Q246" s="11">
        <f t="shared" si="34"/>
        <v>9.8000000000000007</v>
      </c>
      <c r="R246" s="11">
        <v>1</v>
      </c>
      <c r="S246" s="11">
        <f t="shared" si="43"/>
        <v>0.98</v>
      </c>
      <c r="T246" s="11">
        <f>SUM($S$6:S246)</f>
        <v>2.4800000000000262</v>
      </c>
      <c r="U246" s="11"/>
      <c r="V246" s="11"/>
      <c r="W246" s="11"/>
      <c r="X246" s="11"/>
      <c r="Y246" s="11"/>
      <c r="AB246">
        <f>SUM($Q$6:Q246)</f>
        <v>24.800000000000136</v>
      </c>
      <c r="AI246">
        <f t="shared" si="37"/>
        <v>14</v>
      </c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E246" s="11"/>
      <c r="BF246" s="11"/>
      <c r="BG246" s="11"/>
      <c r="BH246" s="11"/>
      <c r="BI246" s="11"/>
    </row>
    <row r="247" spans="1:61" x14ac:dyDescent="0.25">
      <c r="A247" s="11">
        <v>655195</v>
      </c>
      <c r="B247" s="11">
        <v>31223212</v>
      </c>
      <c r="C247" s="11" t="s">
        <v>92</v>
      </c>
      <c r="D247" s="11" t="s">
        <v>97</v>
      </c>
      <c r="E247" s="13">
        <v>44611.75</v>
      </c>
      <c r="F247" s="11" t="s">
        <v>358</v>
      </c>
      <c r="G247" s="11" t="s">
        <v>424</v>
      </c>
      <c r="H247" s="11">
        <v>2.1800000000000002</v>
      </c>
      <c r="I247" s="11">
        <v>1372</v>
      </c>
      <c r="J247" s="11">
        <v>4.3</v>
      </c>
      <c r="K247" s="11">
        <v>1414</v>
      </c>
      <c r="L247" s="11">
        <f t="shared" si="33"/>
        <v>42</v>
      </c>
      <c r="M247" s="11" t="s">
        <v>44</v>
      </c>
      <c r="N247" s="11" t="s">
        <v>49</v>
      </c>
      <c r="O247" s="12">
        <f t="shared" si="42"/>
        <v>11.564</v>
      </c>
      <c r="P247" s="11">
        <v>1</v>
      </c>
      <c r="Q247" s="11">
        <f t="shared" si="34"/>
        <v>9.8000000000000007</v>
      </c>
      <c r="R247" s="11">
        <v>1</v>
      </c>
      <c r="S247" s="11">
        <f t="shared" si="43"/>
        <v>0.98</v>
      </c>
      <c r="T247" s="11">
        <f>SUM($S$6:S247)</f>
        <v>3.4600000000000262</v>
      </c>
      <c r="U247" s="11"/>
      <c r="V247" s="11"/>
      <c r="W247" s="11"/>
      <c r="X247" s="11"/>
      <c r="Y247" s="11"/>
      <c r="AB247">
        <f>SUM($Q$6:Q247)</f>
        <v>34.600000000000136</v>
      </c>
      <c r="AI247">
        <f t="shared" si="37"/>
        <v>11.8</v>
      </c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E247" s="11"/>
      <c r="BF247" s="11"/>
      <c r="BG247" s="11"/>
      <c r="BH247" s="11"/>
      <c r="BI247" s="11"/>
    </row>
    <row r="248" spans="1:61" x14ac:dyDescent="0.25">
      <c r="A248" s="11">
        <v>655200</v>
      </c>
      <c r="B248" s="11">
        <v>31223276</v>
      </c>
      <c r="C248" s="11" t="s">
        <v>92</v>
      </c>
      <c r="D248" s="11" t="s">
        <v>97</v>
      </c>
      <c r="E248" s="13">
        <v>44611.75</v>
      </c>
      <c r="F248" s="11" t="s">
        <v>244</v>
      </c>
      <c r="G248" s="11" t="s">
        <v>98</v>
      </c>
      <c r="H248" s="11">
        <v>2.64</v>
      </c>
      <c r="I248" s="11">
        <v>1427</v>
      </c>
      <c r="J248" s="11">
        <v>3.2</v>
      </c>
      <c r="K248" s="11">
        <v>1471</v>
      </c>
      <c r="L248" s="11">
        <f t="shared" si="33"/>
        <v>44</v>
      </c>
      <c r="M248" s="11" t="s">
        <v>69</v>
      </c>
      <c r="N248" s="11" t="s">
        <v>69</v>
      </c>
      <c r="O248" s="12">
        <f t="shared" si="42"/>
        <v>-10</v>
      </c>
      <c r="P248" s="11">
        <v>0</v>
      </c>
      <c r="Q248" s="11">
        <f t="shared" si="34"/>
        <v>9.8000000000000007</v>
      </c>
      <c r="R248" s="11">
        <v>1</v>
      </c>
      <c r="S248" s="11">
        <f t="shared" si="43"/>
        <v>0.98</v>
      </c>
      <c r="T248" s="11">
        <f>SUM($S$6:S248)</f>
        <v>4.4400000000000261</v>
      </c>
      <c r="U248" s="11"/>
      <c r="V248" s="11"/>
      <c r="W248" s="11"/>
      <c r="X248" s="11"/>
      <c r="Y248" s="11"/>
      <c r="AB248">
        <f>SUM($Q$6:Q248)</f>
        <v>44.400000000000134</v>
      </c>
      <c r="AI248">
        <f t="shared" si="37"/>
        <v>16.400000000000002</v>
      </c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E248" s="11"/>
      <c r="BF248" s="11"/>
      <c r="BG248" s="11"/>
      <c r="BH248" s="11"/>
      <c r="BI248" s="11"/>
    </row>
    <row r="249" spans="1:61" x14ac:dyDescent="0.25">
      <c r="A249" s="11">
        <v>657716</v>
      </c>
      <c r="B249" s="11">
        <v>31223102</v>
      </c>
      <c r="C249" s="11" t="s">
        <v>172</v>
      </c>
      <c r="D249" s="11" t="s">
        <v>173</v>
      </c>
      <c r="E249" s="13">
        <v>44612.46875</v>
      </c>
      <c r="F249" s="11" t="s">
        <v>360</v>
      </c>
      <c r="G249" s="11" t="s">
        <v>175</v>
      </c>
      <c r="H249" s="11">
        <v>2.2999999999999998</v>
      </c>
      <c r="I249" s="11">
        <v>1471</v>
      </c>
      <c r="J249" s="11">
        <v>3.65</v>
      </c>
      <c r="K249" s="11">
        <v>1565</v>
      </c>
      <c r="L249" s="11">
        <f t="shared" si="33"/>
        <v>94</v>
      </c>
      <c r="M249" s="11" t="s">
        <v>54</v>
      </c>
      <c r="N249" s="11" t="s">
        <v>69</v>
      </c>
      <c r="O249" s="12">
        <f t="shared" si="42"/>
        <v>-10</v>
      </c>
      <c r="P249" s="11">
        <v>0</v>
      </c>
      <c r="Q249" s="11">
        <f t="shared" si="34"/>
        <v>9.8000000000000007</v>
      </c>
      <c r="R249" s="11">
        <v>1</v>
      </c>
      <c r="S249" s="11">
        <f t="shared" si="43"/>
        <v>0.98</v>
      </c>
      <c r="T249" s="11">
        <f>SUM($S$6:S249)</f>
        <v>5.4200000000000266</v>
      </c>
      <c r="U249" s="11"/>
      <c r="V249" s="11"/>
      <c r="W249" s="11"/>
      <c r="X249" s="11"/>
      <c r="Y249" s="11"/>
      <c r="AB249">
        <f>SUM($Q$6:Q249)</f>
        <v>54.200000000000131</v>
      </c>
      <c r="AI249">
        <f t="shared" si="37"/>
        <v>13</v>
      </c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E249" s="11"/>
      <c r="BF249" s="11"/>
      <c r="BG249" s="11"/>
      <c r="BH249" s="11"/>
      <c r="BI249" s="11"/>
    </row>
    <row r="250" spans="1:61" x14ac:dyDescent="0.25">
      <c r="A250" s="11">
        <v>657912</v>
      </c>
      <c r="B250" s="11">
        <v>31221301</v>
      </c>
      <c r="C250" s="11" t="s">
        <v>92</v>
      </c>
      <c r="D250" s="11" t="s">
        <v>93</v>
      </c>
      <c r="E250" s="13">
        <v>44612.583333333336</v>
      </c>
      <c r="F250" s="11" t="s">
        <v>282</v>
      </c>
      <c r="G250" s="11" t="s">
        <v>95</v>
      </c>
      <c r="H250" s="11">
        <v>2.38</v>
      </c>
      <c r="I250" s="11">
        <v>1480</v>
      </c>
      <c r="J250" s="11">
        <v>3.5</v>
      </c>
      <c r="K250" s="11">
        <v>1594</v>
      </c>
      <c r="L250" s="11">
        <f t="shared" si="33"/>
        <v>114</v>
      </c>
      <c r="M250" s="11" t="s">
        <v>43</v>
      </c>
      <c r="N250" s="11" t="s">
        <v>54</v>
      </c>
      <c r="O250" s="12">
        <f t="shared" si="42"/>
        <v>-10</v>
      </c>
      <c r="P250" s="11">
        <v>0</v>
      </c>
      <c r="Q250" s="11">
        <f t="shared" si="34"/>
        <v>-25</v>
      </c>
      <c r="R250" s="11">
        <v>0</v>
      </c>
      <c r="S250" s="11">
        <f t="shared" si="43"/>
        <v>-2.5</v>
      </c>
      <c r="T250" s="11">
        <f>SUM($S$6:S250)</f>
        <v>2.9200000000000266</v>
      </c>
      <c r="U250" s="11"/>
      <c r="V250" s="11"/>
      <c r="W250" s="11"/>
      <c r="X250" s="11"/>
      <c r="Y250" s="11"/>
      <c r="AB250">
        <f>SUM($Q$6:Q250)</f>
        <v>29.200000000000131</v>
      </c>
      <c r="AI250">
        <f t="shared" si="37"/>
        <v>13.799999999999997</v>
      </c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E250" s="11"/>
      <c r="BF250" s="11"/>
      <c r="BG250" s="11"/>
      <c r="BH250" s="11"/>
      <c r="BI250" s="11"/>
    </row>
    <row r="251" spans="1:61" x14ac:dyDescent="0.25">
      <c r="A251" s="11">
        <v>657855</v>
      </c>
      <c r="B251" s="11">
        <v>31236218</v>
      </c>
      <c r="C251" s="11" t="s">
        <v>345</v>
      </c>
      <c r="D251" s="11" t="s">
        <v>346</v>
      </c>
      <c r="E251" s="13">
        <v>44612.583333333336</v>
      </c>
      <c r="F251" s="11" t="s">
        <v>370</v>
      </c>
      <c r="G251" s="11" t="s">
        <v>425</v>
      </c>
      <c r="H251" s="11">
        <v>1.98</v>
      </c>
      <c r="I251" s="11">
        <v>1548</v>
      </c>
      <c r="J251" s="11">
        <v>4.5999999999999996</v>
      </c>
      <c r="K251" s="11">
        <v>1563</v>
      </c>
      <c r="L251" s="11">
        <f t="shared" si="33"/>
        <v>15</v>
      </c>
      <c r="M251" s="11" t="s">
        <v>63</v>
      </c>
      <c r="N251" s="11" t="s">
        <v>225</v>
      </c>
      <c r="O251" s="12">
        <f t="shared" si="42"/>
        <v>-10</v>
      </c>
      <c r="P251" s="11">
        <v>0</v>
      </c>
      <c r="Q251" s="11">
        <f t="shared" si="34"/>
        <v>9.8000000000000007</v>
      </c>
      <c r="R251" s="11">
        <v>1</v>
      </c>
      <c r="S251" s="11">
        <f t="shared" si="43"/>
        <v>0.98</v>
      </c>
      <c r="T251" s="11">
        <f>SUM($S$6:S251)</f>
        <v>3.9000000000000266</v>
      </c>
      <c r="U251" s="11"/>
      <c r="V251" s="11"/>
      <c r="W251" s="11"/>
      <c r="X251" s="11"/>
      <c r="Y251" s="11"/>
      <c r="AB251">
        <f>SUM($Q$6:Q251)</f>
        <v>39.000000000000128</v>
      </c>
      <c r="AI251">
        <f t="shared" si="37"/>
        <v>9.8000000000000007</v>
      </c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E251" s="11"/>
      <c r="BF251" s="11"/>
      <c r="BG251" s="11"/>
      <c r="BH251" s="11"/>
      <c r="BI251" s="11"/>
    </row>
    <row r="252" spans="1:61" x14ac:dyDescent="0.25">
      <c r="A252" s="11">
        <v>658150</v>
      </c>
      <c r="B252" s="11">
        <v>31247135</v>
      </c>
      <c r="C252" s="11" t="s">
        <v>395</v>
      </c>
      <c r="D252" s="11" t="s">
        <v>396</v>
      </c>
      <c r="E252" s="13">
        <v>44612.6875</v>
      </c>
      <c r="F252" s="11" t="s">
        <v>398</v>
      </c>
      <c r="G252" s="11" t="s">
        <v>426</v>
      </c>
      <c r="H252" s="11">
        <v>1.99</v>
      </c>
      <c r="I252" s="11">
        <v>1577</v>
      </c>
      <c r="J252" s="11">
        <v>3.7</v>
      </c>
      <c r="K252" s="11">
        <v>1598</v>
      </c>
      <c r="L252" s="11">
        <f t="shared" si="33"/>
        <v>21</v>
      </c>
      <c r="M252" s="11" t="s">
        <v>54</v>
      </c>
      <c r="N252" s="11" t="s">
        <v>123</v>
      </c>
      <c r="O252" s="12">
        <f t="shared" si="42"/>
        <v>-10</v>
      </c>
      <c r="P252" s="11">
        <v>0</v>
      </c>
      <c r="Q252" s="11">
        <f t="shared" si="34"/>
        <v>-27</v>
      </c>
      <c r="R252" s="11">
        <v>0</v>
      </c>
      <c r="S252" s="11">
        <f t="shared" si="43"/>
        <v>-2.7</v>
      </c>
      <c r="T252" s="11">
        <f>SUM($S$6:S252)</f>
        <v>1.2000000000000264</v>
      </c>
      <c r="U252" s="11"/>
      <c r="V252" s="11"/>
      <c r="W252" s="11"/>
      <c r="X252" s="11"/>
      <c r="Y252" s="11"/>
      <c r="AB252">
        <f>SUM($Q$6:Q252)</f>
        <v>12.000000000000128</v>
      </c>
      <c r="AI252">
        <f t="shared" si="37"/>
        <v>9.8999999999999986</v>
      </c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E252" s="11"/>
      <c r="BF252" s="11"/>
      <c r="BG252" s="11"/>
      <c r="BH252" s="11"/>
      <c r="BI252" s="11"/>
    </row>
    <row r="253" spans="1:61" x14ac:dyDescent="0.25">
      <c r="A253" s="11">
        <v>657899</v>
      </c>
      <c r="B253" s="11">
        <v>31227625</v>
      </c>
      <c r="C253" s="11" t="s">
        <v>65</v>
      </c>
      <c r="D253" s="11" t="s">
        <v>46</v>
      </c>
      <c r="E253" s="13">
        <v>44612.6875</v>
      </c>
      <c r="F253" s="11" t="s">
        <v>427</v>
      </c>
      <c r="G253" s="11" t="s">
        <v>428</v>
      </c>
      <c r="H253" s="11">
        <v>2.2599999999999998</v>
      </c>
      <c r="I253" s="11">
        <v>1594</v>
      </c>
      <c r="J253" s="11">
        <v>3.7</v>
      </c>
      <c r="K253" s="11">
        <v>1606</v>
      </c>
      <c r="L253" s="11">
        <f t="shared" si="33"/>
        <v>12</v>
      </c>
      <c r="M253" s="11" t="s">
        <v>69</v>
      </c>
      <c r="N253" s="11" t="s">
        <v>70</v>
      </c>
      <c r="O253" s="12">
        <f t="shared" si="42"/>
        <v>12.347999999999997</v>
      </c>
      <c r="P253" s="11">
        <v>1</v>
      </c>
      <c r="Q253" s="11">
        <f t="shared" si="34"/>
        <v>9.8000000000000007</v>
      </c>
      <c r="R253" s="11">
        <v>1</v>
      </c>
      <c r="S253" s="11">
        <f t="shared" si="43"/>
        <v>0.98</v>
      </c>
      <c r="T253" s="11">
        <f>SUM($S$6:S253)</f>
        <v>2.1800000000000264</v>
      </c>
      <c r="U253" s="11"/>
      <c r="V253" s="11"/>
      <c r="W253" s="11"/>
      <c r="X253" s="11"/>
      <c r="Y253" s="11"/>
      <c r="AB253">
        <f>SUM($Q$6:Q253)</f>
        <v>21.800000000000129</v>
      </c>
      <c r="AI253">
        <f t="shared" si="37"/>
        <v>12.599999999999998</v>
      </c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E253" s="11"/>
      <c r="BF253" s="11"/>
      <c r="BG253" s="11"/>
      <c r="BH253" s="11"/>
      <c r="BI253" s="11"/>
    </row>
    <row r="254" spans="1:61" x14ac:dyDescent="0.25">
      <c r="A254" s="11">
        <v>657833</v>
      </c>
      <c r="B254" s="11">
        <v>31223166</v>
      </c>
      <c r="C254" s="11" t="s">
        <v>192</v>
      </c>
      <c r="D254" s="11" t="s">
        <v>193</v>
      </c>
      <c r="E254" s="13">
        <v>44612.833333333336</v>
      </c>
      <c r="F254" s="11" t="s">
        <v>212</v>
      </c>
      <c r="G254" s="11" t="s">
        <v>198</v>
      </c>
      <c r="H254" s="11">
        <v>2.34</v>
      </c>
      <c r="I254" s="11">
        <v>1504</v>
      </c>
      <c r="J254" s="11">
        <v>3.3</v>
      </c>
      <c r="K254" s="11">
        <v>1525</v>
      </c>
      <c r="L254" s="11">
        <f t="shared" si="33"/>
        <v>21</v>
      </c>
      <c r="M254" s="11" t="s">
        <v>44</v>
      </c>
      <c r="N254" s="11" t="s">
        <v>49</v>
      </c>
      <c r="O254" s="12">
        <f t="shared" si="42"/>
        <v>13.131999999999998</v>
      </c>
      <c r="P254" s="11">
        <v>1</v>
      </c>
      <c r="Q254" s="11">
        <f t="shared" si="34"/>
        <v>9.8000000000000007</v>
      </c>
      <c r="R254" s="11">
        <v>1</v>
      </c>
      <c r="S254" s="11">
        <f t="shared" si="43"/>
        <v>0.98</v>
      </c>
      <c r="T254" s="11">
        <f>SUM($S$6:S254)</f>
        <v>3.1600000000000263</v>
      </c>
      <c r="U254" s="11"/>
      <c r="V254" s="11"/>
      <c r="W254" s="11"/>
      <c r="X254" s="11"/>
      <c r="Y254" s="11"/>
      <c r="AB254">
        <f>SUM($Q$6:Q254)</f>
        <v>31.600000000000129</v>
      </c>
      <c r="AI254">
        <f t="shared" si="37"/>
        <v>13.399999999999999</v>
      </c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E254" s="11"/>
      <c r="BF254" s="11"/>
      <c r="BG254" s="11"/>
      <c r="BH254" s="11"/>
      <c r="BI254" s="11"/>
    </row>
    <row r="255" spans="1:61" x14ac:dyDescent="0.25">
      <c r="A255" s="11">
        <v>657728</v>
      </c>
      <c r="B255" s="11">
        <v>31222153</v>
      </c>
      <c r="C255" s="11" t="s">
        <v>104</v>
      </c>
      <c r="D255" s="11" t="s">
        <v>105</v>
      </c>
      <c r="E255" s="13">
        <v>44612.833333333336</v>
      </c>
      <c r="F255" s="11" t="s">
        <v>106</v>
      </c>
      <c r="G255" s="11" t="s">
        <v>429</v>
      </c>
      <c r="H255" s="11">
        <v>2.54</v>
      </c>
      <c r="I255" s="11">
        <v>1595</v>
      </c>
      <c r="J255" s="11">
        <v>3.55</v>
      </c>
      <c r="K255" s="11">
        <v>1640</v>
      </c>
      <c r="L255" s="11">
        <f t="shared" si="33"/>
        <v>45</v>
      </c>
      <c r="M255" s="11" t="s">
        <v>43</v>
      </c>
      <c r="N255" s="11" t="s">
        <v>222</v>
      </c>
      <c r="O255" s="12">
        <f t="shared" si="42"/>
        <v>15.091999999999999</v>
      </c>
      <c r="P255" s="11">
        <v>1</v>
      </c>
      <c r="Q255" s="11">
        <f t="shared" si="34"/>
        <v>9.8000000000000007</v>
      </c>
      <c r="R255" s="11">
        <v>1</v>
      </c>
      <c r="S255" s="11">
        <f t="shared" si="43"/>
        <v>0.98</v>
      </c>
      <c r="T255" s="11">
        <f>SUM($S$6:S255)</f>
        <v>4.1400000000000263</v>
      </c>
      <c r="U255" s="11"/>
      <c r="V255" s="11"/>
      <c r="W255" s="11"/>
      <c r="X255" s="11"/>
      <c r="Y255" s="11"/>
      <c r="AB255">
        <f>SUM($Q$6:Q255)</f>
        <v>41.400000000000134</v>
      </c>
      <c r="AI255">
        <f t="shared" si="37"/>
        <v>15.399999999999999</v>
      </c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E255" s="11"/>
      <c r="BF255" s="11"/>
      <c r="BG255" s="11"/>
      <c r="BH255" s="11"/>
      <c r="BI255" s="11"/>
    </row>
    <row r="256" spans="1:61" x14ac:dyDescent="0.25">
      <c r="A256" s="11">
        <v>658287</v>
      </c>
      <c r="B256" s="11">
        <v>31252169</v>
      </c>
      <c r="C256" s="11" t="s">
        <v>145</v>
      </c>
      <c r="D256" s="11" t="s">
        <v>146</v>
      </c>
      <c r="E256" s="13">
        <v>44613.666666666664</v>
      </c>
      <c r="F256" s="11" t="s">
        <v>430</v>
      </c>
      <c r="G256" s="11" t="s">
        <v>148</v>
      </c>
      <c r="H256" s="11">
        <v>2.68</v>
      </c>
      <c r="I256" s="11">
        <v>1514</v>
      </c>
      <c r="J256" s="11">
        <v>3.1</v>
      </c>
      <c r="K256" s="11">
        <v>1545</v>
      </c>
      <c r="L256" s="11">
        <f t="shared" si="33"/>
        <v>31</v>
      </c>
      <c r="M256" s="11" t="s">
        <v>43</v>
      </c>
      <c r="N256" s="11" t="s">
        <v>43</v>
      </c>
      <c r="O256" s="12">
        <f t="shared" si="42"/>
        <v>-10</v>
      </c>
      <c r="P256" s="11">
        <v>0</v>
      </c>
      <c r="Q256" s="11">
        <f t="shared" si="34"/>
        <v>9.8000000000000007</v>
      </c>
      <c r="R256" s="11">
        <v>1</v>
      </c>
      <c r="S256" s="11">
        <f t="shared" si="43"/>
        <v>0.98</v>
      </c>
      <c r="T256" s="11">
        <f>SUM($S$6:S256)</f>
        <v>5.1200000000000259</v>
      </c>
      <c r="U256" s="11"/>
      <c r="V256" s="11"/>
      <c r="W256" s="11"/>
      <c r="X256" s="11"/>
      <c r="Y256" s="11">
        <v>1</v>
      </c>
      <c r="Z256">
        <v>1</v>
      </c>
      <c r="AA256">
        <v>6.44</v>
      </c>
      <c r="AB256">
        <f>SUM($Q$6:Q256)</f>
        <v>51.200000000000131</v>
      </c>
      <c r="AC256">
        <f>SUM($AA$256:AA256)</f>
        <v>6.44</v>
      </c>
      <c r="AD256">
        <f t="shared" ref="AD256:AD266" si="44">AA256/8</f>
        <v>0.80500000000000005</v>
      </c>
      <c r="AE256">
        <f>SUM($AD$256:AD256)</f>
        <v>0.80500000000000005</v>
      </c>
      <c r="AI256">
        <f t="shared" si="37"/>
        <v>16.8</v>
      </c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E256" s="11"/>
      <c r="BF256" s="11"/>
      <c r="BG256" s="11"/>
      <c r="BH256" s="11"/>
      <c r="BI256" s="11"/>
    </row>
    <row r="257" spans="1:61" x14ac:dyDescent="0.25">
      <c r="A257" s="11">
        <v>658422</v>
      </c>
      <c r="B257" s="11">
        <v>31244423</v>
      </c>
      <c r="C257" s="11" t="s">
        <v>65</v>
      </c>
      <c r="D257" s="11" t="s">
        <v>71</v>
      </c>
      <c r="E257" s="13">
        <v>44614.822916666664</v>
      </c>
      <c r="F257" s="11" t="s">
        <v>431</v>
      </c>
      <c r="G257" s="11" t="s">
        <v>211</v>
      </c>
      <c r="H257" s="11">
        <v>2.54</v>
      </c>
      <c r="I257" s="11">
        <v>1338</v>
      </c>
      <c r="J257" s="11">
        <v>3.15</v>
      </c>
      <c r="K257" s="11">
        <v>1432</v>
      </c>
      <c r="L257" s="11">
        <f t="shared" si="33"/>
        <v>94</v>
      </c>
      <c r="M257" s="11" t="s">
        <v>44</v>
      </c>
      <c r="N257" s="11" t="s">
        <v>63</v>
      </c>
      <c r="O257" s="12">
        <f t="shared" si="42"/>
        <v>-10</v>
      </c>
      <c r="P257" s="11">
        <v>0</v>
      </c>
      <c r="Q257" s="11">
        <f t="shared" si="34"/>
        <v>-21.5</v>
      </c>
      <c r="R257" s="11">
        <v>0</v>
      </c>
      <c r="S257" s="11">
        <f t="shared" si="43"/>
        <v>-2.15</v>
      </c>
      <c r="T257" s="11">
        <f>SUM($S$6:S257)</f>
        <v>2.970000000000026</v>
      </c>
      <c r="U257" s="11"/>
      <c r="V257" s="11"/>
      <c r="W257" s="11"/>
      <c r="X257" s="11"/>
      <c r="Y257" s="11">
        <v>1</v>
      </c>
      <c r="Z257">
        <v>1</v>
      </c>
      <c r="AA257">
        <v>7.84</v>
      </c>
      <c r="AB257">
        <f>SUM($Q$6:Q257)</f>
        <v>29.700000000000131</v>
      </c>
      <c r="AC257">
        <f>SUM($AA$256:AA257)</f>
        <v>14.280000000000001</v>
      </c>
      <c r="AD257">
        <f t="shared" si="44"/>
        <v>0.98</v>
      </c>
      <c r="AE257">
        <f>SUM($AD$256:AD257)</f>
        <v>1.7850000000000001</v>
      </c>
      <c r="AI257">
        <f t="shared" si="37"/>
        <v>15.399999999999999</v>
      </c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E257" s="11"/>
      <c r="BF257" s="11"/>
      <c r="BG257" s="11"/>
      <c r="BH257" s="11"/>
      <c r="BI257" s="11"/>
    </row>
    <row r="258" spans="1:61" x14ac:dyDescent="0.25">
      <c r="A258" s="11">
        <v>658448</v>
      </c>
      <c r="B258" s="11">
        <v>31252122</v>
      </c>
      <c r="C258" s="11" t="s">
        <v>65</v>
      </c>
      <c r="D258" s="11" t="s">
        <v>66</v>
      </c>
      <c r="E258" s="13">
        <v>44614.822916666664</v>
      </c>
      <c r="F258" s="11" t="s">
        <v>215</v>
      </c>
      <c r="G258" s="11" t="s">
        <v>432</v>
      </c>
      <c r="H258" s="11">
        <v>2.82</v>
      </c>
      <c r="I258" s="11">
        <v>1526</v>
      </c>
      <c r="J258" s="11">
        <v>3.15</v>
      </c>
      <c r="K258" s="11">
        <v>1554</v>
      </c>
      <c r="L258" s="11">
        <f t="shared" si="33"/>
        <v>28</v>
      </c>
      <c r="M258" s="11" t="s">
        <v>43</v>
      </c>
      <c r="N258" s="11" t="s">
        <v>43</v>
      </c>
      <c r="O258" s="12">
        <f t="shared" si="42"/>
        <v>-10</v>
      </c>
      <c r="P258" s="11">
        <v>0</v>
      </c>
      <c r="Q258" s="11">
        <f t="shared" si="34"/>
        <v>9.8000000000000007</v>
      </c>
      <c r="R258" s="11">
        <v>1</v>
      </c>
      <c r="S258" s="11">
        <f t="shared" si="43"/>
        <v>0.98</v>
      </c>
      <c r="T258" s="11">
        <f>SUM($S$6:S258)</f>
        <v>3.9500000000000259</v>
      </c>
      <c r="U258" s="11"/>
      <c r="V258" s="11"/>
      <c r="W258" s="11"/>
      <c r="X258" s="11"/>
      <c r="Y258" s="11">
        <v>1</v>
      </c>
      <c r="Z258">
        <v>1</v>
      </c>
      <c r="AA258">
        <v>7.84</v>
      </c>
      <c r="AB258">
        <f>SUM($Q$6:Q258)</f>
        <v>39.500000000000128</v>
      </c>
      <c r="AC258">
        <f>SUM($AA$256:AA258)</f>
        <v>22.12</v>
      </c>
      <c r="AD258">
        <f t="shared" si="44"/>
        <v>0.98</v>
      </c>
      <c r="AE258">
        <f>SUM($AD$256:AD258)</f>
        <v>2.7650000000000001</v>
      </c>
      <c r="AI258">
        <f t="shared" si="37"/>
        <v>18.2</v>
      </c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E258" s="11"/>
      <c r="BF258" s="11"/>
      <c r="BG258" s="11"/>
      <c r="BH258" s="11"/>
      <c r="BI258" s="11"/>
    </row>
    <row r="259" spans="1:61" x14ac:dyDescent="0.25">
      <c r="A259" s="11">
        <v>658424</v>
      </c>
      <c r="B259" s="11">
        <v>31187605</v>
      </c>
      <c r="C259" s="11" t="s">
        <v>65</v>
      </c>
      <c r="D259" s="11" t="s">
        <v>71</v>
      </c>
      <c r="E259" s="13">
        <v>44614.822916666664</v>
      </c>
      <c r="F259" s="11" t="s">
        <v>433</v>
      </c>
      <c r="G259" s="11" t="s">
        <v>285</v>
      </c>
      <c r="H259" s="11">
        <v>2.56</v>
      </c>
      <c r="I259" s="11">
        <v>1380</v>
      </c>
      <c r="J259" s="11">
        <v>3.15</v>
      </c>
      <c r="K259" s="11">
        <v>1440</v>
      </c>
      <c r="L259" s="11">
        <f t="shared" si="33"/>
        <v>60</v>
      </c>
      <c r="M259" s="11" t="s">
        <v>54</v>
      </c>
      <c r="N259" s="11" t="s">
        <v>69</v>
      </c>
      <c r="O259" s="12">
        <f t="shared" si="42"/>
        <v>-10</v>
      </c>
      <c r="P259" s="11">
        <v>0</v>
      </c>
      <c r="Q259" s="11">
        <f t="shared" si="34"/>
        <v>9.8000000000000007</v>
      </c>
      <c r="R259" s="11">
        <v>1</v>
      </c>
      <c r="S259" s="11">
        <f t="shared" si="43"/>
        <v>0.98</v>
      </c>
      <c r="T259" s="11">
        <f>SUM($S$6:S259)</f>
        <v>4.9300000000000264</v>
      </c>
      <c r="U259" s="11"/>
      <c r="V259" s="11"/>
      <c r="W259" s="11"/>
      <c r="X259" s="11"/>
      <c r="Y259" s="11">
        <v>1</v>
      </c>
      <c r="Z259">
        <v>1</v>
      </c>
      <c r="AA259">
        <v>7.84</v>
      </c>
      <c r="AB259">
        <f>SUM($Q$6:Q259)</f>
        <v>49.300000000000125</v>
      </c>
      <c r="AC259">
        <f>SUM($AA$256:AA259)</f>
        <v>29.96</v>
      </c>
      <c r="AD259">
        <f t="shared" si="44"/>
        <v>0.98</v>
      </c>
      <c r="AE259">
        <f>SUM($AD$256:AD259)</f>
        <v>3.7450000000000001</v>
      </c>
      <c r="AI259">
        <f t="shared" si="37"/>
        <v>15.600000000000001</v>
      </c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E259" s="11"/>
      <c r="BF259" s="11"/>
      <c r="BG259" s="11"/>
      <c r="BH259" s="11"/>
      <c r="BI259" s="11"/>
    </row>
    <row r="260" spans="1:61" x14ac:dyDescent="0.25">
      <c r="A260" s="11">
        <v>658656</v>
      </c>
      <c r="B260" s="11">
        <v>31229661</v>
      </c>
      <c r="C260" s="11" t="s">
        <v>39</v>
      </c>
      <c r="D260" s="11" t="s">
        <v>40</v>
      </c>
      <c r="E260" s="13">
        <v>44615.267361111109</v>
      </c>
      <c r="F260" s="11" t="s">
        <v>41</v>
      </c>
      <c r="G260" s="11" t="s">
        <v>308</v>
      </c>
      <c r="H260" s="11">
        <v>2.7</v>
      </c>
      <c r="I260" s="11">
        <v>1470</v>
      </c>
      <c r="J260" s="11">
        <v>2.68</v>
      </c>
      <c r="K260" s="11">
        <v>1617</v>
      </c>
      <c r="L260" s="11">
        <f t="shared" si="33"/>
        <v>147</v>
      </c>
      <c r="M260" s="11" t="s">
        <v>43</v>
      </c>
      <c r="N260" s="11" t="s">
        <v>44</v>
      </c>
      <c r="O260" s="12">
        <f t="shared" si="42"/>
        <v>16.66</v>
      </c>
      <c r="P260" s="11">
        <v>1</v>
      </c>
      <c r="Q260" s="11">
        <f t="shared" si="34"/>
        <v>9.8000000000000007</v>
      </c>
      <c r="R260" s="11">
        <v>1</v>
      </c>
      <c r="S260" s="11">
        <f t="shared" si="43"/>
        <v>0.98</v>
      </c>
      <c r="T260" s="11">
        <f>SUM($S$6:S260)</f>
        <v>5.9100000000000268</v>
      </c>
      <c r="U260" s="11"/>
      <c r="V260" s="11"/>
      <c r="W260" s="11"/>
      <c r="X260" s="11"/>
      <c r="Y260" s="11">
        <v>1</v>
      </c>
      <c r="Z260">
        <v>0</v>
      </c>
      <c r="AA260">
        <v>-11.2</v>
      </c>
      <c r="AB260">
        <f>SUM($Q$6:Q260)</f>
        <v>59.100000000000122</v>
      </c>
      <c r="AC260">
        <f>SUM($AA$256:AA260)</f>
        <v>18.760000000000002</v>
      </c>
      <c r="AD260">
        <f t="shared" si="44"/>
        <v>-1.4</v>
      </c>
      <c r="AE260">
        <f>SUM($AD$256:AD260)</f>
        <v>2.3450000000000002</v>
      </c>
      <c r="AI260">
        <f t="shared" si="37"/>
        <v>17</v>
      </c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E260" s="11"/>
      <c r="BF260" s="11"/>
      <c r="BG260" s="11"/>
      <c r="BH260" s="11"/>
      <c r="BI260" s="11"/>
    </row>
    <row r="261" spans="1:61" x14ac:dyDescent="0.25">
      <c r="A261" s="11">
        <v>658413</v>
      </c>
      <c r="B261" s="11">
        <v>31231906</v>
      </c>
      <c r="C261" s="11" t="s">
        <v>65</v>
      </c>
      <c r="D261" s="11" t="s">
        <v>77</v>
      </c>
      <c r="E261" s="13">
        <v>44615.822916666664</v>
      </c>
      <c r="F261" s="11" t="s">
        <v>377</v>
      </c>
      <c r="G261" s="11" t="s">
        <v>297</v>
      </c>
      <c r="H261" s="11">
        <v>2.1800000000000002</v>
      </c>
      <c r="I261" s="11">
        <v>1474</v>
      </c>
      <c r="J261" s="11">
        <v>3.95</v>
      </c>
      <c r="K261" s="11">
        <v>1486</v>
      </c>
      <c r="L261" s="11">
        <f t="shared" si="33"/>
        <v>12</v>
      </c>
      <c r="M261" s="11" t="s">
        <v>43</v>
      </c>
      <c r="N261" s="11" t="s">
        <v>63</v>
      </c>
      <c r="O261" s="11">
        <f t="shared" si="42"/>
        <v>-10</v>
      </c>
      <c r="P261" s="11">
        <v>0</v>
      </c>
      <c r="Q261" s="11">
        <f t="shared" si="34"/>
        <v>-29.5</v>
      </c>
      <c r="R261" s="11">
        <v>0</v>
      </c>
      <c r="S261" s="11">
        <f t="shared" si="43"/>
        <v>-2.95</v>
      </c>
      <c r="T261" s="11">
        <f>SUM($S$6:S261)</f>
        <v>2.9600000000000266</v>
      </c>
      <c r="U261" s="11"/>
      <c r="V261" s="11"/>
      <c r="W261" s="11"/>
      <c r="X261" s="11"/>
      <c r="Y261" s="11"/>
      <c r="AB261">
        <f>SUM($Q$6:Q261)</f>
        <v>29.600000000000122</v>
      </c>
      <c r="AC261">
        <f>SUM($AA$256:AA261)</f>
        <v>18.760000000000002</v>
      </c>
      <c r="AD261">
        <f t="shared" si="44"/>
        <v>0</v>
      </c>
      <c r="AE261">
        <f>SUM($AD$256:AD261)</f>
        <v>2.3450000000000002</v>
      </c>
      <c r="AI261">
        <f t="shared" si="37"/>
        <v>11.8</v>
      </c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E261" s="11"/>
      <c r="BF261" s="11"/>
      <c r="BG261" s="11"/>
      <c r="BH261" s="11"/>
      <c r="BI261" s="11"/>
    </row>
    <row r="262" spans="1:61" x14ac:dyDescent="0.25">
      <c r="A262" s="11">
        <v>658607</v>
      </c>
      <c r="B262" s="11">
        <v>31231895</v>
      </c>
      <c r="C262" s="11" t="s">
        <v>65</v>
      </c>
      <c r="D262" s="11" t="s">
        <v>77</v>
      </c>
      <c r="E262" s="13">
        <v>44615.822916666664</v>
      </c>
      <c r="F262" s="11" t="s">
        <v>296</v>
      </c>
      <c r="G262" s="11" t="s">
        <v>265</v>
      </c>
      <c r="H262" s="11">
        <v>1.87</v>
      </c>
      <c r="I262" s="11">
        <v>1500</v>
      </c>
      <c r="J262" s="11">
        <v>5</v>
      </c>
      <c r="K262" s="11">
        <v>1511</v>
      </c>
      <c r="L262" s="11">
        <f t="shared" si="33"/>
        <v>11</v>
      </c>
      <c r="M262" s="11" t="s">
        <v>43</v>
      </c>
      <c r="N262" s="11" t="s">
        <v>44</v>
      </c>
      <c r="O262" s="11">
        <f t="shared" si="42"/>
        <v>8.5260000000000034</v>
      </c>
      <c r="P262" s="11">
        <v>1</v>
      </c>
      <c r="Q262" s="11">
        <f t="shared" si="34"/>
        <v>9.8000000000000007</v>
      </c>
      <c r="R262" s="11">
        <v>1</v>
      </c>
      <c r="S262" s="11">
        <f t="shared" si="43"/>
        <v>0.98</v>
      </c>
      <c r="T262" s="11">
        <f>SUM($S$6:S262)</f>
        <v>3.9400000000000266</v>
      </c>
      <c r="U262" s="11"/>
      <c r="V262" s="11"/>
      <c r="W262" s="11"/>
      <c r="X262" s="11"/>
      <c r="Y262" s="11">
        <v>1</v>
      </c>
      <c r="Z262">
        <v>0</v>
      </c>
      <c r="AA262">
        <v>-1.6</v>
      </c>
      <c r="AB262">
        <f>SUM($Q$6:Q262)</f>
        <v>39.400000000000119</v>
      </c>
      <c r="AC262">
        <f>SUM($AA$256:AA262)</f>
        <v>17.16</v>
      </c>
      <c r="AD262">
        <f t="shared" si="44"/>
        <v>-0.2</v>
      </c>
      <c r="AE262">
        <f>SUM($AD$256:AD262)</f>
        <v>2.145</v>
      </c>
      <c r="AI262">
        <f t="shared" ref="AI262:AI325" si="45">IF(U262&lt;1,H262*10-10,-10)</f>
        <v>8.7000000000000028</v>
      </c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E262" s="11"/>
      <c r="BF262" s="11"/>
      <c r="BG262" s="11"/>
      <c r="BH262" s="11"/>
      <c r="BI262" s="11"/>
    </row>
    <row r="263" spans="1:61" x14ac:dyDescent="0.25">
      <c r="A263" s="11">
        <v>658670</v>
      </c>
      <c r="B263" s="11">
        <v>31257582</v>
      </c>
      <c r="C263" s="11" t="s">
        <v>259</v>
      </c>
      <c r="D263" s="11" t="s">
        <v>434</v>
      </c>
      <c r="E263" s="13">
        <v>44616.045138888891</v>
      </c>
      <c r="F263" s="11" t="s">
        <v>435</v>
      </c>
      <c r="G263" s="11" t="s">
        <v>436</v>
      </c>
      <c r="H263" s="11">
        <v>1.97</v>
      </c>
      <c r="I263" s="11">
        <v>1454</v>
      </c>
      <c r="J263" s="11">
        <v>4.8</v>
      </c>
      <c r="K263" s="11">
        <v>1481</v>
      </c>
      <c r="L263" s="11">
        <f t="shared" si="33"/>
        <v>27</v>
      </c>
      <c r="M263" s="11" t="s">
        <v>43</v>
      </c>
      <c r="N263" s="11" t="s">
        <v>43</v>
      </c>
      <c r="O263" s="11">
        <f t="shared" si="42"/>
        <v>-10</v>
      </c>
      <c r="P263" s="11">
        <v>0</v>
      </c>
      <c r="Q263" s="11">
        <f t="shared" si="34"/>
        <v>9.8000000000000007</v>
      </c>
      <c r="R263" s="11">
        <v>1</v>
      </c>
      <c r="S263" s="11">
        <f t="shared" ref="S263:S326" si="46">IF(R263&gt;0.5,0.98,-(J263*10-10)/10)</f>
        <v>0.98</v>
      </c>
      <c r="T263" s="11">
        <f>SUM($S$6:S263)</f>
        <v>4.9200000000000266</v>
      </c>
      <c r="U263" s="11"/>
      <c r="V263" s="11"/>
      <c r="W263" s="11"/>
      <c r="X263" s="11"/>
      <c r="Y263" s="11">
        <v>1</v>
      </c>
      <c r="Z263">
        <v>1</v>
      </c>
      <c r="AA263">
        <v>3.92</v>
      </c>
      <c r="AB263">
        <f>SUM($Q$6:Q263)</f>
        <v>49.200000000000117</v>
      </c>
      <c r="AC263">
        <f>SUM($AA$256:AA263)</f>
        <v>21.08</v>
      </c>
      <c r="AD263">
        <f t="shared" si="44"/>
        <v>0.49</v>
      </c>
      <c r="AE263">
        <f>SUM($AD$256:AD263)</f>
        <v>2.6349999999999998</v>
      </c>
      <c r="AI263">
        <f t="shared" si="45"/>
        <v>9.6999999999999993</v>
      </c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E263" s="11"/>
      <c r="BF263" s="11"/>
      <c r="BG263" s="11"/>
      <c r="BH263" s="11"/>
      <c r="BI263" s="11"/>
    </row>
    <row r="264" spans="1:61" x14ac:dyDescent="0.25">
      <c r="A264" s="11">
        <v>658580</v>
      </c>
      <c r="B264" s="11">
        <v>31257568</v>
      </c>
      <c r="C264" s="11" t="s">
        <v>437</v>
      </c>
      <c r="D264" s="11" t="s">
        <v>438</v>
      </c>
      <c r="E264" s="13">
        <v>44616.052083333336</v>
      </c>
      <c r="F264" s="11" t="s">
        <v>439</v>
      </c>
      <c r="G264" s="11" t="s">
        <v>440</v>
      </c>
      <c r="H264" s="11">
        <v>2.1</v>
      </c>
      <c r="I264" s="11">
        <v>1471</v>
      </c>
      <c r="J264" s="11">
        <v>4.0999999999999996</v>
      </c>
      <c r="K264" s="11">
        <v>1487</v>
      </c>
      <c r="L264" s="11">
        <f t="shared" si="33"/>
        <v>16</v>
      </c>
      <c r="M264" s="11" t="s">
        <v>44</v>
      </c>
      <c r="N264" s="11" t="s">
        <v>44</v>
      </c>
      <c r="O264" s="11">
        <f t="shared" si="42"/>
        <v>10.78</v>
      </c>
      <c r="P264" s="11">
        <v>1</v>
      </c>
      <c r="Q264" s="11">
        <f t="shared" si="34"/>
        <v>9.8000000000000007</v>
      </c>
      <c r="R264" s="11">
        <v>1</v>
      </c>
      <c r="S264" s="11">
        <f t="shared" si="46"/>
        <v>0.98</v>
      </c>
      <c r="T264" s="11">
        <f>SUM($S$6:S264)</f>
        <v>5.900000000000027</v>
      </c>
      <c r="U264" s="11"/>
      <c r="V264" s="11"/>
      <c r="W264" s="11"/>
      <c r="X264" s="11"/>
      <c r="Y264" s="11">
        <v>1</v>
      </c>
      <c r="Z264">
        <v>1</v>
      </c>
      <c r="AA264">
        <v>7.84</v>
      </c>
      <c r="AB264">
        <f>SUM($Q$6:Q264)</f>
        <v>59.000000000000114</v>
      </c>
      <c r="AC264">
        <f>SUM($AA$256:AA264)</f>
        <v>28.919999999999998</v>
      </c>
      <c r="AD264">
        <f t="shared" si="44"/>
        <v>0.98</v>
      </c>
      <c r="AE264">
        <f>SUM($AD$256:AD264)</f>
        <v>3.6149999999999998</v>
      </c>
      <c r="AI264">
        <f t="shared" si="45"/>
        <v>11</v>
      </c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E264" s="11"/>
      <c r="BF264" s="11"/>
      <c r="BG264" s="11"/>
      <c r="BH264" s="11"/>
      <c r="BI264" s="11"/>
    </row>
    <row r="265" spans="1:61" x14ac:dyDescent="0.25">
      <c r="A265" s="11">
        <v>658571</v>
      </c>
      <c r="B265" s="11">
        <v>31259769</v>
      </c>
      <c r="C265" s="11" t="s">
        <v>441</v>
      </c>
      <c r="D265" s="11" t="s">
        <v>442</v>
      </c>
      <c r="E265" s="13">
        <v>44616.416666666664</v>
      </c>
      <c r="F265" s="11" t="s">
        <v>443</v>
      </c>
      <c r="G265" s="11" t="s">
        <v>444</v>
      </c>
      <c r="H265" s="11">
        <v>2.4</v>
      </c>
      <c r="I265" s="11">
        <v>1572</v>
      </c>
      <c r="J265" s="11">
        <v>3.45</v>
      </c>
      <c r="K265" s="11">
        <v>1591</v>
      </c>
      <c r="L265" s="11">
        <f t="shared" si="33"/>
        <v>19</v>
      </c>
      <c r="M265" s="11" t="s">
        <v>43</v>
      </c>
      <c r="N265" s="11" t="s">
        <v>69</v>
      </c>
      <c r="O265" s="11">
        <f t="shared" si="42"/>
        <v>-10</v>
      </c>
      <c r="P265" s="11">
        <v>0</v>
      </c>
      <c r="Q265" s="11">
        <f t="shared" si="34"/>
        <v>9.8000000000000007</v>
      </c>
      <c r="R265" s="11">
        <v>1</v>
      </c>
      <c r="S265" s="11">
        <f t="shared" si="46"/>
        <v>0.98</v>
      </c>
      <c r="T265" s="11">
        <f>SUM($S$6:S265)</f>
        <v>6.8800000000000274</v>
      </c>
      <c r="U265" s="11"/>
      <c r="V265" s="11"/>
      <c r="W265" s="11"/>
      <c r="X265" s="11"/>
      <c r="Y265" s="11"/>
      <c r="AB265">
        <f>SUM($Q$6:Q265)</f>
        <v>68.800000000000111</v>
      </c>
      <c r="AC265">
        <f>SUM($AA$256:AA265)</f>
        <v>28.919999999999998</v>
      </c>
      <c r="AD265">
        <f t="shared" si="44"/>
        <v>0</v>
      </c>
      <c r="AE265">
        <f>SUM($AD$256:AD265)</f>
        <v>3.6149999999999998</v>
      </c>
      <c r="AI265">
        <f t="shared" si="45"/>
        <v>14</v>
      </c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E265" s="11"/>
      <c r="BF265" s="11"/>
      <c r="BG265" s="11"/>
      <c r="BH265" s="11"/>
      <c r="BI265" s="11"/>
    </row>
    <row r="266" spans="1:61" x14ac:dyDescent="0.25">
      <c r="A266" s="11">
        <v>658645</v>
      </c>
      <c r="B266" s="11">
        <v>31258852</v>
      </c>
      <c r="C266" s="11" t="s">
        <v>445</v>
      </c>
      <c r="D266" s="11" t="s">
        <v>446</v>
      </c>
      <c r="E266" s="13">
        <v>44616.666666666664</v>
      </c>
      <c r="F266" s="11" t="s">
        <v>447</v>
      </c>
      <c r="G266" s="11" t="s">
        <v>448</v>
      </c>
      <c r="H266" s="11">
        <v>2.66</v>
      </c>
      <c r="I266" s="11">
        <v>1541</v>
      </c>
      <c r="J266" s="11">
        <v>2.76</v>
      </c>
      <c r="K266" s="11">
        <v>1586</v>
      </c>
      <c r="L266" s="11">
        <f t="shared" si="33"/>
        <v>45</v>
      </c>
      <c r="M266" s="11" t="s">
        <v>54</v>
      </c>
      <c r="N266" s="11" t="s">
        <v>64</v>
      </c>
      <c r="O266" s="11">
        <f t="shared" si="42"/>
        <v>16.268000000000001</v>
      </c>
      <c r="P266" s="11">
        <v>1</v>
      </c>
      <c r="Q266" s="11">
        <f t="shared" si="34"/>
        <v>9.8000000000000007</v>
      </c>
      <c r="R266" s="11">
        <v>1</v>
      </c>
      <c r="S266" s="11">
        <f t="shared" si="46"/>
        <v>0.98</v>
      </c>
      <c r="T266" s="11">
        <f>SUM($S$6:S266)</f>
        <v>7.8600000000000279</v>
      </c>
      <c r="U266" s="11"/>
      <c r="V266" s="11"/>
      <c r="W266" s="11"/>
      <c r="X266" s="11"/>
      <c r="Y266" s="11">
        <v>1</v>
      </c>
      <c r="Z266">
        <v>1</v>
      </c>
      <c r="AA266">
        <v>7.84</v>
      </c>
      <c r="AB266">
        <f>SUM($Q$6:Q266)</f>
        <v>78.600000000000108</v>
      </c>
      <c r="AC266">
        <f>SUM($AA$256:AA266)</f>
        <v>36.76</v>
      </c>
      <c r="AD266">
        <f t="shared" si="44"/>
        <v>0.98</v>
      </c>
      <c r="AE266">
        <f>SUM($AD$256:AD266)</f>
        <v>4.5949999999999998</v>
      </c>
      <c r="AI266">
        <f t="shared" si="45"/>
        <v>16.600000000000001</v>
      </c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E266" s="11"/>
      <c r="BF266" s="11"/>
      <c r="BG266" s="11"/>
      <c r="BH266" s="11"/>
      <c r="BI266" s="11"/>
    </row>
    <row r="267" spans="1:61" x14ac:dyDescent="0.25">
      <c r="A267" s="11">
        <v>658631</v>
      </c>
      <c r="B267" s="11">
        <v>31241535</v>
      </c>
      <c r="C267" s="11" t="s">
        <v>259</v>
      </c>
      <c r="D267" s="11" t="s">
        <v>260</v>
      </c>
      <c r="E267" s="13">
        <v>44617.128472222219</v>
      </c>
      <c r="F267" s="11" t="s">
        <v>449</v>
      </c>
      <c r="G267" s="11" t="s">
        <v>295</v>
      </c>
      <c r="H267" s="11">
        <v>2.2599999999999998</v>
      </c>
      <c r="I267" s="11">
        <v>1459</v>
      </c>
      <c r="J267" s="11">
        <v>3.65</v>
      </c>
      <c r="K267" s="11">
        <v>1518</v>
      </c>
      <c r="L267" s="11">
        <f t="shared" si="33"/>
        <v>59</v>
      </c>
      <c r="M267" s="11" t="s">
        <v>44</v>
      </c>
      <c r="N267" s="11" t="s">
        <v>69</v>
      </c>
      <c r="O267" s="11">
        <f t="shared" si="42"/>
        <v>-10</v>
      </c>
      <c r="P267" s="11">
        <v>0</v>
      </c>
      <c r="Q267" s="11">
        <f t="shared" si="34"/>
        <v>9.8000000000000007</v>
      </c>
      <c r="R267" s="11">
        <v>1</v>
      </c>
      <c r="S267" s="11">
        <f t="shared" si="46"/>
        <v>0.98</v>
      </c>
      <c r="T267" s="11">
        <f>SUM($S$6:S267)</f>
        <v>8.8400000000000283</v>
      </c>
      <c r="U267" s="11"/>
      <c r="V267" s="11"/>
      <c r="W267" s="11"/>
      <c r="X267" s="11"/>
      <c r="AB267">
        <f>SUM($Q$6:Q267)</f>
        <v>88.400000000000105</v>
      </c>
      <c r="AI267">
        <f t="shared" si="45"/>
        <v>12.599999999999998</v>
      </c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E267" s="11"/>
      <c r="BF267" s="11"/>
      <c r="BG267" s="11"/>
      <c r="BH267" s="11"/>
      <c r="BI267" s="11"/>
    </row>
    <row r="268" spans="1:61" x14ac:dyDescent="0.25">
      <c r="A268" s="11">
        <v>658722</v>
      </c>
      <c r="B268" s="11">
        <v>31251822</v>
      </c>
      <c r="C268" s="11" t="s">
        <v>420</v>
      </c>
      <c r="D268" s="11" t="s">
        <v>450</v>
      </c>
      <c r="E268" s="13">
        <v>44617.729166666664</v>
      </c>
      <c r="F268" s="11" t="s">
        <v>451</v>
      </c>
      <c r="G268" s="11" t="s">
        <v>452</v>
      </c>
      <c r="H268" s="11">
        <v>2.54</v>
      </c>
      <c r="I268" s="11">
        <v>1466</v>
      </c>
      <c r="J268" s="11">
        <v>3</v>
      </c>
      <c r="K268" s="11">
        <v>1607</v>
      </c>
      <c r="L268" s="11">
        <f t="shared" si="33"/>
        <v>141</v>
      </c>
      <c r="M268" s="11" t="s">
        <v>54</v>
      </c>
      <c r="N268" s="11" t="s">
        <v>69</v>
      </c>
      <c r="O268" s="11">
        <f t="shared" si="42"/>
        <v>-10</v>
      </c>
      <c r="P268" s="11">
        <v>0</v>
      </c>
      <c r="Q268" s="11">
        <f t="shared" si="34"/>
        <v>9.8000000000000007</v>
      </c>
      <c r="R268" s="11">
        <v>1</v>
      </c>
      <c r="S268" s="11">
        <f t="shared" si="46"/>
        <v>0.98</v>
      </c>
      <c r="T268" s="11">
        <f>SUM($S$6:S268)</f>
        <v>9.8200000000000287</v>
      </c>
      <c r="U268" s="11"/>
      <c r="V268" s="11"/>
      <c r="W268" s="11"/>
      <c r="X268" s="11"/>
      <c r="Y268" s="11"/>
      <c r="AB268">
        <f>SUM($Q$6:Q268)</f>
        <v>98.200000000000102</v>
      </c>
      <c r="AI268">
        <f t="shared" si="45"/>
        <v>15.399999999999999</v>
      </c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E268" s="11"/>
      <c r="BF268" s="11"/>
      <c r="BG268" s="11"/>
      <c r="BH268" s="11"/>
      <c r="BI268" s="11"/>
    </row>
    <row r="269" spans="1:61" x14ac:dyDescent="0.25">
      <c r="A269" s="11">
        <v>658583</v>
      </c>
      <c r="B269" s="11">
        <v>31236020</v>
      </c>
      <c r="C269" s="11" t="s">
        <v>50</v>
      </c>
      <c r="D269" s="11" t="s">
        <v>51</v>
      </c>
      <c r="E269" s="13">
        <v>44617.729166666664</v>
      </c>
      <c r="F269" s="11" t="s">
        <v>305</v>
      </c>
      <c r="G269" s="11" t="s">
        <v>281</v>
      </c>
      <c r="H269" s="11">
        <v>2.3199999999999998</v>
      </c>
      <c r="I269" s="11">
        <v>1436</v>
      </c>
      <c r="J269" s="11">
        <v>3.5</v>
      </c>
      <c r="K269" s="11">
        <v>1494</v>
      </c>
      <c r="L269" s="11">
        <f t="shared" ref="L269:L333" si="47">K269-I269</f>
        <v>58</v>
      </c>
      <c r="M269" s="11" t="s">
        <v>43</v>
      </c>
      <c r="N269" s="11" t="s">
        <v>49</v>
      </c>
      <c r="O269" s="11">
        <f t="shared" si="42"/>
        <v>12.936</v>
      </c>
      <c r="P269" s="11">
        <v>1</v>
      </c>
      <c r="Q269" s="11">
        <f t="shared" si="34"/>
        <v>9.8000000000000007</v>
      </c>
      <c r="R269" s="11">
        <v>1</v>
      </c>
      <c r="S269" s="11">
        <f t="shared" si="46"/>
        <v>0.98</v>
      </c>
      <c r="T269" s="11">
        <f>SUM($S$6:S269)</f>
        <v>10.800000000000029</v>
      </c>
      <c r="U269" s="11"/>
      <c r="V269" s="11"/>
      <c r="W269" s="11"/>
      <c r="X269" s="11"/>
      <c r="Y269" s="11"/>
      <c r="AB269">
        <f>SUM($Q$6:Q269)</f>
        <v>108.0000000000001</v>
      </c>
      <c r="AI269">
        <f t="shared" si="45"/>
        <v>13.2</v>
      </c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E269" s="11"/>
      <c r="BF269" s="11"/>
      <c r="BG269" s="11"/>
      <c r="BH269" s="11"/>
      <c r="BI269" s="11"/>
    </row>
    <row r="270" spans="1:61" x14ac:dyDescent="0.25">
      <c r="A270" s="11">
        <v>658605</v>
      </c>
      <c r="B270" s="11">
        <v>31261315</v>
      </c>
      <c r="C270" s="11" t="s">
        <v>453</v>
      </c>
      <c r="D270" s="11" t="s">
        <v>46</v>
      </c>
      <c r="E270" s="13">
        <v>44617.729166666664</v>
      </c>
      <c r="F270" s="11" t="s">
        <v>454</v>
      </c>
      <c r="G270" s="11" t="s">
        <v>455</v>
      </c>
      <c r="H270" s="11">
        <v>2.3199999999999998</v>
      </c>
      <c r="I270" s="11">
        <v>1506</v>
      </c>
      <c r="J270" s="11">
        <v>4.3</v>
      </c>
      <c r="K270" s="11">
        <v>1548</v>
      </c>
      <c r="L270" s="11">
        <f t="shared" si="47"/>
        <v>42</v>
      </c>
      <c r="M270" s="11" t="s">
        <v>43</v>
      </c>
      <c r="N270" s="11" t="s">
        <v>63</v>
      </c>
      <c r="O270" s="11">
        <f t="shared" si="42"/>
        <v>-10</v>
      </c>
      <c r="P270" s="11">
        <v>0</v>
      </c>
      <c r="Q270" s="11">
        <f t="shared" si="34"/>
        <v>-33</v>
      </c>
      <c r="R270" s="11">
        <v>0</v>
      </c>
      <c r="S270" s="11">
        <f t="shared" si="46"/>
        <v>-3.3</v>
      </c>
      <c r="T270" s="11">
        <f>SUM($S$6:S270)</f>
        <v>7.5000000000000293</v>
      </c>
      <c r="U270" s="11"/>
      <c r="V270" s="11"/>
      <c r="W270" s="11"/>
      <c r="X270" s="11"/>
      <c r="Y270" s="11"/>
      <c r="AB270">
        <f>SUM($Q$6:Q270)</f>
        <v>75.000000000000099</v>
      </c>
      <c r="AI270">
        <f t="shared" si="45"/>
        <v>13.2</v>
      </c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E270" s="11"/>
      <c r="BF270" s="11"/>
      <c r="BG270" s="11"/>
      <c r="BH270" s="11"/>
      <c r="BI270" s="11"/>
    </row>
    <row r="271" spans="1:61" x14ac:dyDescent="0.25">
      <c r="A271" s="11">
        <v>658612</v>
      </c>
      <c r="B271" s="11">
        <v>31242216</v>
      </c>
      <c r="C271" s="11" t="s">
        <v>92</v>
      </c>
      <c r="D271" s="11" t="s">
        <v>456</v>
      </c>
      <c r="E271" s="13">
        <v>44617.75</v>
      </c>
      <c r="F271" s="11" t="s">
        <v>457</v>
      </c>
      <c r="G271" s="11" t="s">
        <v>458</v>
      </c>
      <c r="H271" s="11">
        <v>2.62</v>
      </c>
      <c r="I271" s="11">
        <v>1323</v>
      </c>
      <c r="J271" s="11">
        <v>3.4</v>
      </c>
      <c r="K271" s="11">
        <v>1446</v>
      </c>
      <c r="L271" s="11">
        <f t="shared" si="47"/>
        <v>123</v>
      </c>
      <c r="M271" s="11" t="s">
        <v>123</v>
      </c>
      <c r="N271" s="11" t="s">
        <v>63</v>
      </c>
      <c r="O271" s="11">
        <f t="shared" si="42"/>
        <v>-10</v>
      </c>
      <c r="P271" s="11">
        <v>0</v>
      </c>
      <c r="Q271" s="11">
        <f t="shared" si="34"/>
        <v>-24</v>
      </c>
      <c r="R271" s="11">
        <v>0</v>
      </c>
      <c r="S271" s="11">
        <f t="shared" si="46"/>
        <v>-2.4</v>
      </c>
      <c r="T271" s="11">
        <f>SUM($S$6:S271)</f>
        <v>5.1000000000000298</v>
      </c>
      <c r="U271" s="11"/>
      <c r="V271" s="11"/>
      <c r="W271" s="11"/>
      <c r="X271" s="11"/>
      <c r="Y271" s="11"/>
      <c r="AB271">
        <f>SUM($Q$6:Q271)</f>
        <v>51.000000000000099</v>
      </c>
      <c r="AI271">
        <f t="shared" si="45"/>
        <v>16.200000000000003</v>
      </c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E271" s="11"/>
      <c r="BF271" s="11"/>
      <c r="BG271" s="11"/>
      <c r="BH271" s="11"/>
      <c r="BI271" s="11"/>
    </row>
    <row r="272" spans="1:61" x14ac:dyDescent="0.25">
      <c r="A272" s="11">
        <v>658609</v>
      </c>
      <c r="B272" s="11">
        <v>31242191</v>
      </c>
      <c r="C272" s="11" t="s">
        <v>92</v>
      </c>
      <c r="D272" s="11" t="s">
        <v>456</v>
      </c>
      <c r="E272" s="13">
        <v>44617.75</v>
      </c>
      <c r="F272" s="11" t="s">
        <v>459</v>
      </c>
      <c r="G272" s="11" t="s">
        <v>460</v>
      </c>
      <c r="H272" s="11">
        <v>2.5</v>
      </c>
      <c r="I272" s="11">
        <v>1344</v>
      </c>
      <c r="J272" s="11">
        <v>3.35</v>
      </c>
      <c r="K272" s="11">
        <v>1367</v>
      </c>
      <c r="L272" s="11">
        <f t="shared" si="47"/>
        <v>23</v>
      </c>
      <c r="M272" s="11" t="s">
        <v>44</v>
      </c>
      <c r="N272" s="11" t="s">
        <v>222</v>
      </c>
      <c r="O272" s="11">
        <f t="shared" si="42"/>
        <v>14.7</v>
      </c>
      <c r="P272" s="11">
        <v>1</v>
      </c>
      <c r="Q272" s="11">
        <f t="shared" si="34"/>
        <v>9.8000000000000007</v>
      </c>
      <c r="R272" s="11">
        <v>1</v>
      </c>
      <c r="S272" s="11">
        <f t="shared" si="46"/>
        <v>0.98</v>
      </c>
      <c r="T272" s="11">
        <f>SUM($S$6:S272)</f>
        <v>6.0800000000000303</v>
      </c>
      <c r="U272" s="11"/>
      <c r="V272" s="11"/>
      <c r="W272" s="11"/>
      <c r="X272" s="11"/>
      <c r="Y272" s="11"/>
      <c r="AB272">
        <f>SUM($Q$6:Q272)</f>
        <v>60.800000000000097</v>
      </c>
      <c r="AI272">
        <f t="shared" si="45"/>
        <v>15</v>
      </c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E272" s="11"/>
      <c r="BF272" s="11"/>
      <c r="BG272" s="11"/>
      <c r="BH272" s="11"/>
      <c r="BI272" s="11"/>
    </row>
    <row r="273" spans="1:61" x14ac:dyDescent="0.25">
      <c r="A273" s="11">
        <v>658610</v>
      </c>
      <c r="B273" s="11">
        <v>31242219</v>
      </c>
      <c r="C273" s="11" t="s">
        <v>92</v>
      </c>
      <c r="D273" s="11" t="s">
        <v>456</v>
      </c>
      <c r="E273" s="13">
        <v>44617.75</v>
      </c>
      <c r="F273" s="11" t="s">
        <v>461</v>
      </c>
      <c r="G273" s="11" t="s">
        <v>462</v>
      </c>
      <c r="H273" s="11">
        <v>2.1</v>
      </c>
      <c r="I273" s="11">
        <v>1413</v>
      </c>
      <c r="J273" s="11">
        <v>3.95</v>
      </c>
      <c r="K273" s="11">
        <v>1495</v>
      </c>
      <c r="L273" s="11">
        <f t="shared" si="47"/>
        <v>82</v>
      </c>
      <c r="M273" s="11" t="s">
        <v>43</v>
      </c>
      <c r="N273" s="11" t="s">
        <v>69</v>
      </c>
      <c r="O273" s="11">
        <f t="shared" si="42"/>
        <v>-10</v>
      </c>
      <c r="P273" s="11">
        <v>0</v>
      </c>
      <c r="Q273" s="11">
        <f t="shared" si="34"/>
        <v>9.8000000000000007</v>
      </c>
      <c r="R273" s="11">
        <v>1</v>
      </c>
      <c r="S273" s="11">
        <f t="shared" si="46"/>
        <v>0.98</v>
      </c>
      <c r="T273" s="11">
        <f>SUM($S$6:S273)</f>
        <v>7.0600000000000307</v>
      </c>
      <c r="U273" s="11"/>
      <c r="V273" s="11"/>
      <c r="W273" s="11"/>
      <c r="X273" s="11"/>
      <c r="Y273" s="11"/>
      <c r="AB273">
        <f>SUM($Q$6:Q273)</f>
        <v>70.600000000000094</v>
      </c>
      <c r="AI273">
        <f t="shared" si="45"/>
        <v>11</v>
      </c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E273" s="11"/>
      <c r="BF273" s="11"/>
      <c r="BG273" s="11"/>
      <c r="BH273" s="11"/>
      <c r="BI273" s="11"/>
    </row>
    <row r="274" spans="1:61" x14ac:dyDescent="0.25">
      <c r="A274" s="11">
        <v>658530</v>
      </c>
      <c r="B274" s="11">
        <v>31255097</v>
      </c>
      <c r="C274" s="11" t="s">
        <v>100</v>
      </c>
      <c r="D274" s="11" t="s">
        <v>463</v>
      </c>
      <c r="E274" s="13">
        <v>44617.770833333336</v>
      </c>
      <c r="F274" s="11" t="s">
        <v>464</v>
      </c>
      <c r="G274" s="11" t="s">
        <v>465</v>
      </c>
      <c r="H274" s="11">
        <v>2.14</v>
      </c>
      <c r="I274" s="11">
        <v>1451</v>
      </c>
      <c r="J274" s="11">
        <v>3.5</v>
      </c>
      <c r="K274" s="11">
        <v>1493</v>
      </c>
      <c r="L274" s="11">
        <f t="shared" si="47"/>
        <v>42</v>
      </c>
      <c r="M274" s="11" t="s">
        <v>44</v>
      </c>
      <c r="N274" s="11" t="s">
        <v>49</v>
      </c>
      <c r="O274" s="11">
        <f t="shared" si="42"/>
        <v>11.172000000000002</v>
      </c>
      <c r="P274" s="11">
        <v>1</v>
      </c>
      <c r="Q274" s="11">
        <f t="shared" si="34"/>
        <v>-25</v>
      </c>
      <c r="R274" s="11">
        <v>0</v>
      </c>
      <c r="S274" s="11">
        <f t="shared" si="46"/>
        <v>-2.5</v>
      </c>
      <c r="T274" s="11">
        <f>SUM($S$6:S274)</f>
        <v>4.5600000000000307</v>
      </c>
      <c r="U274" s="11"/>
      <c r="V274" s="11"/>
      <c r="W274" s="11"/>
      <c r="X274" s="11"/>
      <c r="Y274" s="11"/>
      <c r="AB274">
        <f>SUM($Q$6:Q274)</f>
        <v>45.600000000000094</v>
      </c>
      <c r="AI274">
        <f t="shared" si="45"/>
        <v>11.400000000000002</v>
      </c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E274" s="11"/>
      <c r="BF274" s="11"/>
      <c r="BG274" s="11"/>
      <c r="BH274" s="11"/>
      <c r="BI274" s="11"/>
    </row>
    <row r="275" spans="1:61" x14ac:dyDescent="0.25">
      <c r="A275" s="11">
        <v>658535</v>
      </c>
      <c r="B275" s="11">
        <v>31255188</v>
      </c>
      <c r="C275" s="11" t="s">
        <v>172</v>
      </c>
      <c r="D275" s="11" t="s">
        <v>288</v>
      </c>
      <c r="E275" s="13">
        <v>44617.791666666664</v>
      </c>
      <c r="F275" s="11" t="s">
        <v>466</v>
      </c>
      <c r="G275" s="11" t="s">
        <v>467</v>
      </c>
      <c r="H275" s="11">
        <v>2.16</v>
      </c>
      <c r="I275" s="11">
        <v>1248</v>
      </c>
      <c r="J275" s="11">
        <v>3.6</v>
      </c>
      <c r="K275" s="11">
        <v>1325</v>
      </c>
      <c r="L275" s="11">
        <f t="shared" si="47"/>
        <v>77</v>
      </c>
      <c r="M275" s="11" t="s">
        <v>54</v>
      </c>
      <c r="N275" s="11" t="s">
        <v>128</v>
      </c>
      <c r="O275" s="11">
        <f t="shared" si="42"/>
        <v>11.368</v>
      </c>
      <c r="P275" s="11">
        <v>1</v>
      </c>
      <c r="Q275" s="11">
        <f t="shared" si="34"/>
        <v>9.8000000000000007</v>
      </c>
      <c r="R275" s="11">
        <v>1</v>
      </c>
      <c r="S275" s="11">
        <f t="shared" si="46"/>
        <v>0.98</v>
      </c>
      <c r="T275" s="11">
        <f>SUM($S$6:S275)</f>
        <v>5.5400000000000311</v>
      </c>
      <c r="U275" s="11"/>
      <c r="V275" s="11"/>
      <c r="W275" s="11"/>
      <c r="X275" s="11"/>
      <c r="Y275" s="11"/>
      <c r="AB275">
        <f>SUM($Q$6:Q275)</f>
        <v>55.400000000000091</v>
      </c>
      <c r="AI275">
        <f t="shared" si="45"/>
        <v>11.600000000000001</v>
      </c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E275" s="11"/>
      <c r="BF275" s="11"/>
      <c r="BG275" s="11"/>
      <c r="BH275" s="11"/>
      <c r="BI275" s="11"/>
    </row>
    <row r="276" spans="1:61" x14ac:dyDescent="0.25">
      <c r="A276" s="11">
        <v>658738</v>
      </c>
      <c r="B276" s="11">
        <v>31238052</v>
      </c>
      <c r="C276" s="11" t="s">
        <v>104</v>
      </c>
      <c r="D276" s="11" t="s">
        <v>105</v>
      </c>
      <c r="E276" s="13">
        <v>44617.833333333336</v>
      </c>
      <c r="F276" s="11" t="s">
        <v>237</v>
      </c>
      <c r="G276" s="11" t="s">
        <v>232</v>
      </c>
      <c r="H276" s="11">
        <v>2.1800000000000002</v>
      </c>
      <c r="I276" s="11">
        <v>1461</v>
      </c>
      <c r="J276" s="11">
        <v>3.9</v>
      </c>
      <c r="K276" s="11">
        <v>1513</v>
      </c>
      <c r="L276" s="11">
        <f t="shared" si="47"/>
        <v>52</v>
      </c>
      <c r="M276" s="11" t="s">
        <v>44</v>
      </c>
      <c r="N276" s="11" t="s">
        <v>161</v>
      </c>
      <c r="O276" s="11">
        <f t="shared" si="42"/>
        <v>11.564</v>
      </c>
      <c r="P276" s="11">
        <v>1</v>
      </c>
      <c r="Q276" s="11">
        <f t="shared" si="34"/>
        <v>9.8000000000000007</v>
      </c>
      <c r="R276" s="11">
        <v>1</v>
      </c>
      <c r="S276" s="11">
        <f t="shared" si="46"/>
        <v>0.98</v>
      </c>
      <c r="T276" s="11">
        <f>SUM($S$6:S276)</f>
        <v>6.5200000000000315</v>
      </c>
      <c r="U276" s="11"/>
      <c r="V276" s="11"/>
      <c r="W276" s="11"/>
      <c r="X276" s="11"/>
      <c r="Y276" s="11"/>
      <c r="AB276">
        <f>SUM($Q$6:Q276)</f>
        <v>65.200000000000088</v>
      </c>
      <c r="AI276">
        <f t="shared" si="45"/>
        <v>11.8</v>
      </c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E276" s="11"/>
      <c r="BF276" s="11"/>
      <c r="BG276" s="11"/>
      <c r="BH276" s="11"/>
      <c r="BI276" s="11"/>
    </row>
    <row r="277" spans="1:61" x14ac:dyDescent="0.25">
      <c r="A277" s="11">
        <v>658757</v>
      </c>
      <c r="B277" s="11">
        <v>31241536</v>
      </c>
      <c r="C277" s="11" t="s">
        <v>259</v>
      </c>
      <c r="D277" s="11" t="s">
        <v>260</v>
      </c>
      <c r="E277" s="13">
        <v>44618.129166666666</v>
      </c>
      <c r="F277" s="11" t="s">
        <v>366</v>
      </c>
      <c r="G277" s="11" t="s">
        <v>372</v>
      </c>
      <c r="H277" s="11">
        <v>2.66</v>
      </c>
      <c r="I277" s="11">
        <v>1437</v>
      </c>
      <c r="J277" s="11">
        <v>3.35</v>
      </c>
      <c r="K277" s="11">
        <v>1554</v>
      </c>
      <c r="L277" s="11">
        <f t="shared" si="47"/>
        <v>117</v>
      </c>
      <c r="M277" s="11" t="s">
        <v>49</v>
      </c>
      <c r="N277" s="11" t="s">
        <v>49</v>
      </c>
      <c r="O277" s="11">
        <f t="shared" si="42"/>
        <v>16.268000000000001</v>
      </c>
      <c r="P277" s="11">
        <v>1</v>
      </c>
      <c r="Q277" s="11">
        <f t="shared" si="34"/>
        <v>9.8000000000000007</v>
      </c>
      <c r="R277" s="11">
        <v>1</v>
      </c>
      <c r="S277" s="11">
        <f t="shared" si="46"/>
        <v>0.98</v>
      </c>
      <c r="T277" s="11">
        <f>SUM($S$6:S277)</f>
        <v>7.500000000000032</v>
      </c>
      <c r="U277" s="11"/>
      <c r="V277" s="11"/>
      <c r="W277" s="11"/>
      <c r="X277" s="11"/>
      <c r="Y277" s="11"/>
      <c r="AB277">
        <f>SUM($Q$6:Q277)</f>
        <v>75.000000000000085</v>
      </c>
      <c r="AI277">
        <f t="shared" si="45"/>
        <v>16.600000000000001</v>
      </c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E277" s="11"/>
      <c r="BF277" s="11"/>
      <c r="BG277" s="11"/>
      <c r="BH277" s="11"/>
      <c r="BI277" s="11"/>
    </row>
    <row r="278" spans="1:61" x14ac:dyDescent="0.25">
      <c r="A278" s="11">
        <v>659463</v>
      </c>
      <c r="B278" s="11">
        <v>31236173</v>
      </c>
      <c r="C278" s="11" t="s">
        <v>39</v>
      </c>
      <c r="D278" s="11" t="s">
        <v>40</v>
      </c>
      <c r="E278" s="13">
        <v>44618.253472222219</v>
      </c>
      <c r="F278" s="11" t="s">
        <v>343</v>
      </c>
      <c r="G278" s="11" t="s">
        <v>381</v>
      </c>
      <c r="H278" s="11">
        <v>2.62</v>
      </c>
      <c r="I278" s="11">
        <v>1460</v>
      </c>
      <c r="J278" s="11">
        <v>2.78</v>
      </c>
      <c r="K278" s="11">
        <v>1518</v>
      </c>
      <c r="L278" s="11">
        <f t="shared" si="47"/>
        <v>58</v>
      </c>
      <c r="M278" s="11" t="s">
        <v>69</v>
      </c>
      <c r="N278" s="11" t="s">
        <v>74</v>
      </c>
      <c r="O278" s="11">
        <f t="shared" si="42"/>
        <v>-10</v>
      </c>
      <c r="P278" s="11">
        <v>0</v>
      </c>
      <c r="Q278" s="11">
        <f t="shared" si="34"/>
        <v>9.8000000000000007</v>
      </c>
      <c r="R278" s="11">
        <v>1</v>
      </c>
      <c r="S278" s="11">
        <f t="shared" si="46"/>
        <v>0.98</v>
      </c>
      <c r="T278" s="11">
        <f>SUM($S$6:S278)</f>
        <v>8.4800000000000324</v>
      </c>
      <c r="U278" s="11"/>
      <c r="V278" s="11"/>
      <c r="W278" s="11"/>
      <c r="X278" s="11"/>
      <c r="Y278" s="11"/>
      <c r="AB278">
        <f>SUM($Q$6:Q278)</f>
        <v>84.800000000000082</v>
      </c>
      <c r="AI278">
        <f t="shared" si="45"/>
        <v>16.200000000000003</v>
      </c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E278" s="11"/>
      <c r="BF278" s="11"/>
      <c r="BG278" s="11"/>
      <c r="BH278" s="11"/>
      <c r="BI278" s="11"/>
    </row>
    <row r="279" spans="1:61" x14ac:dyDescent="0.25">
      <c r="A279" s="11">
        <v>658874</v>
      </c>
      <c r="B279" s="11">
        <v>31263003</v>
      </c>
      <c r="C279" s="11" t="s">
        <v>206</v>
      </c>
      <c r="D279" s="11" t="s">
        <v>207</v>
      </c>
      <c r="E279" s="13">
        <v>44618.4375</v>
      </c>
      <c r="F279" s="11" t="s">
        <v>247</v>
      </c>
      <c r="G279" s="11" t="s">
        <v>414</v>
      </c>
      <c r="H279" s="11">
        <v>2.7</v>
      </c>
      <c r="I279" s="11">
        <v>1486</v>
      </c>
      <c r="J279" s="11">
        <v>2.96</v>
      </c>
      <c r="K279" s="11">
        <v>1541</v>
      </c>
      <c r="L279" s="11">
        <f t="shared" si="47"/>
        <v>55</v>
      </c>
      <c r="M279" s="11" t="s">
        <v>44</v>
      </c>
      <c r="N279" s="11" t="s">
        <v>70</v>
      </c>
      <c r="O279" s="11">
        <f t="shared" si="42"/>
        <v>16.66</v>
      </c>
      <c r="P279" s="11">
        <v>1</v>
      </c>
      <c r="Q279" s="11">
        <f t="shared" si="34"/>
        <v>9.8000000000000007</v>
      </c>
      <c r="R279" s="11">
        <v>1</v>
      </c>
      <c r="S279" s="11">
        <f t="shared" si="46"/>
        <v>0.98</v>
      </c>
      <c r="T279" s="11">
        <f>SUM($S$6:S279)</f>
        <v>9.4600000000000328</v>
      </c>
      <c r="U279" s="11"/>
      <c r="V279" s="11"/>
      <c r="W279" s="11"/>
      <c r="X279" s="11"/>
      <c r="Y279" s="11"/>
      <c r="AB279">
        <f>SUM($Q$6:Q279)</f>
        <v>94.60000000000008</v>
      </c>
      <c r="AI279">
        <f t="shared" si="45"/>
        <v>17</v>
      </c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E279" s="11"/>
      <c r="BF279" s="11"/>
      <c r="BG279" s="11"/>
      <c r="BH279" s="11"/>
      <c r="BI279" s="11"/>
    </row>
    <row r="280" spans="1:61" x14ac:dyDescent="0.25">
      <c r="A280" s="11">
        <v>658856</v>
      </c>
      <c r="B280" s="11">
        <v>31145366</v>
      </c>
      <c r="C280" s="11" t="s">
        <v>45</v>
      </c>
      <c r="D280" s="11" t="s">
        <v>46</v>
      </c>
      <c r="E280" s="13">
        <v>44618.458333333336</v>
      </c>
      <c r="F280" s="11" t="s">
        <v>468</v>
      </c>
      <c r="G280" s="11" t="s">
        <v>469</v>
      </c>
      <c r="H280" s="11">
        <v>2.7</v>
      </c>
      <c r="I280" s="11">
        <v>1490</v>
      </c>
      <c r="J280" s="11">
        <v>2.88</v>
      </c>
      <c r="K280" s="11">
        <v>1531</v>
      </c>
      <c r="L280" s="11">
        <f t="shared" si="47"/>
        <v>41</v>
      </c>
      <c r="M280" s="11" t="s">
        <v>43</v>
      </c>
      <c r="N280" s="11" t="s">
        <v>44</v>
      </c>
      <c r="O280" s="11">
        <f t="shared" si="42"/>
        <v>16.66</v>
      </c>
      <c r="P280" s="11">
        <v>1</v>
      </c>
      <c r="Q280" s="11">
        <f t="shared" si="34"/>
        <v>9.8000000000000007</v>
      </c>
      <c r="R280" s="11">
        <v>1</v>
      </c>
      <c r="S280" s="11">
        <f t="shared" si="46"/>
        <v>0.98</v>
      </c>
      <c r="T280" s="11">
        <f>SUM($S$6:S280)</f>
        <v>10.440000000000033</v>
      </c>
      <c r="U280" s="11"/>
      <c r="V280" s="11"/>
      <c r="W280" s="11"/>
      <c r="X280" s="11"/>
      <c r="Y280" s="11"/>
      <c r="AB280">
        <f>SUM($Q$6:Q280)</f>
        <v>104.40000000000008</v>
      </c>
      <c r="AI280">
        <f t="shared" si="45"/>
        <v>17</v>
      </c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E280" s="11"/>
      <c r="BF280" s="11"/>
      <c r="BG280" s="11"/>
      <c r="BH280" s="11"/>
      <c r="BI280" s="11"/>
    </row>
    <row r="281" spans="1:61" x14ac:dyDescent="0.25">
      <c r="A281" s="11">
        <v>658847</v>
      </c>
      <c r="B281" s="11">
        <v>31238057</v>
      </c>
      <c r="C281" s="11" t="s">
        <v>104</v>
      </c>
      <c r="D281" s="11" t="s">
        <v>105</v>
      </c>
      <c r="E281" s="13">
        <v>44618.541666666664</v>
      </c>
      <c r="F281" s="11" t="s">
        <v>238</v>
      </c>
      <c r="G281" s="11" t="s">
        <v>470</v>
      </c>
      <c r="H281" s="11">
        <v>2.52</v>
      </c>
      <c r="I281" s="11">
        <v>1485</v>
      </c>
      <c r="J281" s="11">
        <v>3.35</v>
      </c>
      <c r="K281" s="11">
        <v>1572</v>
      </c>
      <c r="L281" s="11">
        <f t="shared" si="47"/>
        <v>87</v>
      </c>
      <c r="M281" s="11" t="s">
        <v>54</v>
      </c>
      <c r="N281" s="11" t="s">
        <v>54</v>
      </c>
      <c r="O281" s="11">
        <f t="shared" si="42"/>
        <v>-10</v>
      </c>
      <c r="P281" s="11">
        <v>0</v>
      </c>
      <c r="Q281" s="11">
        <f t="shared" si="34"/>
        <v>-23.5</v>
      </c>
      <c r="R281" s="11">
        <v>0</v>
      </c>
      <c r="S281" s="11">
        <f t="shared" si="46"/>
        <v>-2.35</v>
      </c>
      <c r="T281" s="11">
        <f>SUM($S$6:S281)</f>
        <v>8.0900000000000336</v>
      </c>
      <c r="U281" s="11"/>
      <c r="V281" s="11"/>
      <c r="W281" s="11"/>
      <c r="X281" s="11"/>
      <c r="Y281" s="11"/>
      <c r="AB281">
        <f>SUM($Q$6:Q281)</f>
        <v>80.900000000000077</v>
      </c>
      <c r="AI281">
        <f t="shared" si="45"/>
        <v>15.2</v>
      </c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E281" s="11"/>
      <c r="BF281" s="11"/>
      <c r="BG281" s="11"/>
      <c r="BH281" s="11"/>
      <c r="BI281" s="11"/>
    </row>
    <row r="282" spans="1:61" x14ac:dyDescent="0.25">
      <c r="A282" s="11">
        <v>659283</v>
      </c>
      <c r="B282" s="11">
        <v>31263824</v>
      </c>
      <c r="C282" s="11" t="s">
        <v>471</v>
      </c>
      <c r="D282" s="11" t="s">
        <v>472</v>
      </c>
      <c r="E282" s="13">
        <v>44618.541666666664</v>
      </c>
      <c r="F282" s="11" t="s">
        <v>473</v>
      </c>
      <c r="G282" s="11" t="s">
        <v>474</v>
      </c>
      <c r="H282" s="11">
        <v>2.2799999999999998</v>
      </c>
      <c r="I282" s="11">
        <v>1484</v>
      </c>
      <c r="J282" s="11">
        <v>4.5999999999999996</v>
      </c>
      <c r="K282" s="11">
        <v>1514</v>
      </c>
      <c r="L282" s="11">
        <f t="shared" si="47"/>
        <v>30</v>
      </c>
      <c r="M282" s="11" t="s">
        <v>69</v>
      </c>
      <c r="N282" s="11" t="s">
        <v>70</v>
      </c>
      <c r="O282" s="11">
        <f t="shared" si="42"/>
        <v>12.543999999999997</v>
      </c>
      <c r="P282" s="11">
        <v>1</v>
      </c>
      <c r="Q282" s="11">
        <f t="shared" si="34"/>
        <v>9.8000000000000007</v>
      </c>
      <c r="R282" s="11">
        <v>1</v>
      </c>
      <c r="S282" s="11">
        <f t="shared" si="46"/>
        <v>0.98</v>
      </c>
      <c r="T282" s="11">
        <f>SUM($S$6:S282)</f>
        <v>9.070000000000034</v>
      </c>
      <c r="U282" s="11"/>
      <c r="V282" s="11"/>
      <c r="W282" s="11"/>
      <c r="X282" s="11"/>
      <c r="Y282" s="11"/>
      <c r="AB282">
        <f>SUM($Q$6:Q282)</f>
        <v>90.700000000000074</v>
      </c>
      <c r="AI282">
        <f t="shared" si="45"/>
        <v>12.799999999999997</v>
      </c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E282" s="11"/>
      <c r="BF282" s="11"/>
      <c r="BG282" s="11"/>
      <c r="BH282" s="11"/>
      <c r="BI282" s="11"/>
    </row>
    <row r="283" spans="1:61" x14ac:dyDescent="0.25">
      <c r="A283" s="11">
        <v>658765</v>
      </c>
      <c r="B283" s="11">
        <v>31260007</v>
      </c>
      <c r="C283" s="11" t="s">
        <v>50</v>
      </c>
      <c r="D283" s="11" t="s">
        <v>475</v>
      </c>
      <c r="E283" s="13">
        <v>44618.541666666664</v>
      </c>
      <c r="F283" s="11" t="s">
        <v>476</v>
      </c>
      <c r="G283" s="11" t="s">
        <v>477</v>
      </c>
      <c r="H283" s="11">
        <v>2.2999999999999998</v>
      </c>
      <c r="I283" s="11">
        <v>1364</v>
      </c>
      <c r="J283" s="11">
        <v>3.55</v>
      </c>
      <c r="K283" s="11">
        <v>1489</v>
      </c>
      <c r="L283" s="11">
        <f t="shared" si="47"/>
        <v>125</v>
      </c>
      <c r="M283" s="11" t="s">
        <v>44</v>
      </c>
      <c r="N283" s="11" t="s">
        <v>44</v>
      </c>
      <c r="O283" s="11">
        <f t="shared" si="42"/>
        <v>12.74</v>
      </c>
      <c r="P283" s="11">
        <v>1</v>
      </c>
      <c r="Q283" s="11">
        <f t="shared" si="34"/>
        <v>9.8000000000000007</v>
      </c>
      <c r="R283" s="11">
        <v>1</v>
      </c>
      <c r="S283" s="11">
        <f t="shared" si="46"/>
        <v>0.98</v>
      </c>
      <c r="T283" s="11">
        <f>SUM($S$6:S283)</f>
        <v>10.050000000000034</v>
      </c>
      <c r="U283" s="11"/>
      <c r="V283" s="11"/>
      <c r="W283" s="11"/>
      <c r="X283" s="11"/>
      <c r="Y283" s="11"/>
      <c r="AB283">
        <f>SUM($Q$6:Q283)</f>
        <v>100.50000000000007</v>
      </c>
      <c r="AI283">
        <f t="shared" si="45"/>
        <v>13</v>
      </c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E283" s="11"/>
      <c r="BF283" s="11"/>
      <c r="BG283" s="11"/>
      <c r="BH283" s="11"/>
      <c r="BI283" s="11"/>
    </row>
    <row r="284" spans="1:61" x14ac:dyDescent="0.25">
      <c r="A284" s="11">
        <v>659094</v>
      </c>
      <c r="B284" s="11">
        <v>31260688</v>
      </c>
      <c r="C284" s="11" t="s">
        <v>145</v>
      </c>
      <c r="D284" s="11" t="s">
        <v>146</v>
      </c>
      <c r="E284" s="13">
        <v>44618.541666666664</v>
      </c>
      <c r="F284" s="11" t="s">
        <v>148</v>
      </c>
      <c r="G284" s="11" t="s">
        <v>478</v>
      </c>
      <c r="H284" s="11">
        <v>2.38</v>
      </c>
      <c r="I284" s="11">
        <v>1545</v>
      </c>
      <c r="J284" s="11">
        <v>3</v>
      </c>
      <c r="K284" s="11">
        <v>1577</v>
      </c>
      <c r="L284" s="11">
        <f t="shared" si="47"/>
        <v>32</v>
      </c>
      <c r="M284" s="11" t="s">
        <v>44</v>
      </c>
      <c r="N284" s="11" t="s">
        <v>74</v>
      </c>
      <c r="O284" s="11">
        <f t="shared" si="42"/>
        <v>-10</v>
      </c>
      <c r="P284" s="11">
        <v>0</v>
      </c>
      <c r="Q284" s="11">
        <f t="shared" si="34"/>
        <v>9.8000000000000007</v>
      </c>
      <c r="R284" s="11">
        <v>1</v>
      </c>
      <c r="S284" s="11">
        <f t="shared" si="46"/>
        <v>0.98</v>
      </c>
      <c r="T284" s="11">
        <f>SUM($S$6:S284)</f>
        <v>11.030000000000035</v>
      </c>
      <c r="U284" s="11"/>
      <c r="V284" s="11"/>
      <c r="W284" s="11"/>
      <c r="X284" s="11"/>
      <c r="Y284" s="11"/>
      <c r="AB284">
        <f>SUM($Q$6:Q284)</f>
        <v>110.30000000000007</v>
      </c>
      <c r="AI284">
        <f t="shared" si="45"/>
        <v>13.799999999999997</v>
      </c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E284" s="11"/>
      <c r="BF284" s="11"/>
      <c r="BG284" s="11"/>
      <c r="BH284" s="11"/>
      <c r="BI284" s="11"/>
    </row>
    <row r="285" spans="1:61" x14ac:dyDescent="0.25">
      <c r="A285" s="11">
        <v>659280</v>
      </c>
      <c r="B285" s="11">
        <v>31263985</v>
      </c>
      <c r="C285" s="11" t="s">
        <v>471</v>
      </c>
      <c r="D285" s="11" t="s">
        <v>472</v>
      </c>
      <c r="E285" s="13">
        <v>44618.541666666664</v>
      </c>
      <c r="F285" s="11" t="s">
        <v>479</v>
      </c>
      <c r="G285" s="11" t="s">
        <v>480</v>
      </c>
      <c r="H285" s="11">
        <v>2.46</v>
      </c>
      <c r="I285" s="11">
        <v>1470</v>
      </c>
      <c r="J285" s="11">
        <v>3.55</v>
      </c>
      <c r="K285" s="11">
        <v>1509</v>
      </c>
      <c r="L285" s="11">
        <f t="shared" si="47"/>
        <v>39</v>
      </c>
      <c r="M285" s="11" t="s">
        <v>43</v>
      </c>
      <c r="N285" s="11" t="s">
        <v>44</v>
      </c>
      <c r="O285" s="11">
        <f t="shared" si="42"/>
        <v>14.308000000000002</v>
      </c>
      <c r="P285" s="11">
        <v>1</v>
      </c>
      <c r="Q285" s="11">
        <f t="shared" si="34"/>
        <v>9.8000000000000007</v>
      </c>
      <c r="R285" s="11">
        <v>1</v>
      </c>
      <c r="S285" s="11">
        <f t="shared" si="46"/>
        <v>0.98</v>
      </c>
      <c r="T285" s="11">
        <f>SUM($S$6:S285)</f>
        <v>12.010000000000035</v>
      </c>
      <c r="U285" s="11"/>
      <c r="V285" s="11"/>
      <c r="W285" s="11"/>
      <c r="X285" s="11"/>
      <c r="Y285" s="11"/>
      <c r="AB285">
        <f>SUM($Q$6:Q285)</f>
        <v>120.10000000000007</v>
      </c>
      <c r="AI285">
        <f t="shared" si="45"/>
        <v>14.600000000000001</v>
      </c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E285" s="11"/>
      <c r="BF285" s="11"/>
      <c r="BG285" s="11"/>
      <c r="BH285" s="11"/>
      <c r="BI285" s="11"/>
    </row>
    <row r="286" spans="1:61" x14ac:dyDescent="0.25">
      <c r="A286" s="11">
        <v>658995</v>
      </c>
      <c r="B286" s="11">
        <v>31249227</v>
      </c>
      <c r="C286" s="11" t="s">
        <v>345</v>
      </c>
      <c r="D286" s="11" t="s">
        <v>346</v>
      </c>
      <c r="E286" s="13">
        <v>44618.583333333336</v>
      </c>
      <c r="F286" s="11" t="s">
        <v>425</v>
      </c>
      <c r="G286" s="11" t="s">
        <v>481</v>
      </c>
      <c r="H286" s="11">
        <v>2.2400000000000002</v>
      </c>
      <c r="I286" s="11">
        <v>1563</v>
      </c>
      <c r="J286" s="11">
        <v>3.65</v>
      </c>
      <c r="K286" s="11">
        <v>1578</v>
      </c>
      <c r="L286" s="11">
        <f t="shared" si="47"/>
        <v>15</v>
      </c>
      <c r="M286" s="11" t="s">
        <v>43</v>
      </c>
      <c r="N286" s="11" t="s">
        <v>69</v>
      </c>
      <c r="O286" s="11">
        <f t="shared" si="42"/>
        <v>-10</v>
      </c>
      <c r="P286" s="11">
        <v>0</v>
      </c>
      <c r="Q286" s="11">
        <f t="shared" si="34"/>
        <v>9.8000000000000007</v>
      </c>
      <c r="R286" s="11">
        <v>1</v>
      </c>
      <c r="S286" s="11">
        <f t="shared" si="46"/>
        <v>0.98</v>
      </c>
      <c r="T286" s="11">
        <f>SUM($S$6:S286)</f>
        <v>12.990000000000036</v>
      </c>
      <c r="U286" s="11"/>
      <c r="V286" s="11"/>
      <c r="W286" s="11"/>
      <c r="X286" s="11"/>
      <c r="Y286" s="11"/>
      <c r="AB286">
        <f>SUM($Q$6:Q286)</f>
        <v>129.90000000000006</v>
      </c>
      <c r="AI286">
        <f t="shared" si="45"/>
        <v>12.400000000000002</v>
      </c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E286" s="11"/>
      <c r="BF286" s="11"/>
      <c r="BG286" s="11"/>
      <c r="BH286" s="11"/>
      <c r="BI286" s="11"/>
    </row>
    <row r="287" spans="1:61" x14ac:dyDescent="0.25">
      <c r="A287" s="11">
        <v>658994</v>
      </c>
      <c r="B287" s="11">
        <v>31249229</v>
      </c>
      <c r="C287" s="11" t="s">
        <v>345</v>
      </c>
      <c r="D287" s="11" t="s">
        <v>346</v>
      </c>
      <c r="E287" s="13">
        <v>44618.583333333336</v>
      </c>
      <c r="F287" s="11" t="s">
        <v>348</v>
      </c>
      <c r="G287" s="11" t="s">
        <v>371</v>
      </c>
      <c r="H287" s="11">
        <v>2.7</v>
      </c>
      <c r="I287" s="11">
        <v>1514</v>
      </c>
      <c r="J287" s="11">
        <v>2.82</v>
      </c>
      <c r="K287" s="11">
        <v>1636</v>
      </c>
      <c r="L287" s="11">
        <f t="shared" si="47"/>
        <v>122</v>
      </c>
      <c r="M287" s="11" t="s">
        <v>43</v>
      </c>
      <c r="N287" s="11" t="s">
        <v>123</v>
      </c>
      <c r="O287" s="11">
        <f t="shared" si="42"/>
        <v>-10</v>
      </c>
      <c r="P287" s="11">
        <v>0</v>
      </c>
      <c r="Q287" s="11">
        <f t="shared" si="34"/>
        <v>-18.2</v>
      </c>
      <c r="R287" s="11">
        <v>0</v>
      </c>
      <c r="S287" s="11">
        <f t="shared" si="46"/>
        <v>-1.8199999999999998</v>
      </c>
      <c r="T287" s="11">
        <f>SUM($S$6:S287)</f>
        <v>11.170000000000035</v>
      </c>
      <c r="U287" s="11"/>
      <c r="V287" s="11"/>
      <c r="W287" s="11"/>
      <c r="X287" s="11"/>
      <c r="Y287" s="11"/>
      <c r="AB287">
        <f>SUM($Q$6:Q287)</f>
        <v>111.70000000000006</v>
      </c>
      <c r="AI287">
        <f t="shared" si="45"/>
        <v>17</v>
      </c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E287" s="11"/>
      <c r="BF287" s="11"/>
      <c r="BG287" s="11"/>
      <c r="BH287" s="11"/>
      <c r="BI287" s="11"/>
    </row>
    <row r="288" spans="1:61" x14ac:dyDescent="0.25">
      <c r="A288" s="11">
        <v>659212</v>
      </c>
      <c r="B288" s="11">
        <v>31256816</v>
      </c>
      <c r="C288" s="11" t="s">
        <v>183</v>
      </c>
      <c r="D288" s="11" t="s">
        <v>184</v>
      </c>
      <c r="E288" s="13">
        <v>44618.583333333336</v>
      </c>
      <c r="F288" s="11" t="s">
        <v>482</v>
      </c>
      <c r="G288" s="11" t="s">
        <v>483</v>
      </c>
      <c r="H288" s="11">
        <v>2.1</v>
      </c>
      <c r="I288" s="11">
        <v>1538</v>
      </c>
      <c r="J288" s="11">
        <v>4</v>
      </c>
      <c r="K288" s="11">
        <v>1572</v>
      </c>
      <c r="L288" s="11">
        <f t="shared" si="47"/>
        <v>34</v>
      </c>
      <c r="M288" s="11" t="s">
        <v>44</v>
      </c>
      <c r="N288" s="11" t="s">
        <v>49</v>
      </c>
      <c r="O288" s="11">
        <f t="shared" si="42"/>
        <v>10.78</v>
      </c>
      <c r="P288" s="11">
        <v>1</v>
      </c>
      <c r="Q288" s="11">
        <f t="shared" si="34"/>
        <v>9.8000000000000007</v>
      </c>
      <c r="R288" s="11">
        <v>1</v>
      </c>
      <c r="S288" s="11">
        <f t="shared" si="46"/>
        <v>0.98</v>
      </c>
      <c r="T288" s="11">
        <f>SUM($S$6:S288)</f>
        <v>12.150000000000036</v>
      </c>
      <c r="U288" s="11"/>
      <c r="V288" s="11"/>
      <c r="W288" s="11"/>
      <c r="X288" s="11"/>
      <c r="Y288" s="11"/>
      <c r="AB288">
        <f>SUM($Q$6:Q288)</f>
        <v>121.50000000000006</v>
      </c>
      <c r="AI288">
        <f t="shared" si="45"/>
        <v>11</v>
      </c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E288" s="11"/>
      <c r="BF288" s="11"/>
      <c r="BG288" s="11"/>
      <c r="BH288" s="11"/>
      <c r="BI288" s="11"/>
    </row>
    <row r="289" spans="1:61" x14ac:dyDescent="0.25">
      <c r="A289" s="11">
        <v>659012</v>
      </c>
      <c r="B289" s="11">
        <v>31244235</v>
      </c>
      <c r="C289" s="11" t="s">
        <v>59</v>
      </c>
      <c r="D289" s="11" t="s">
        <v>71</v>
      </c>
      <c r="E289" s="13">
        <v>44618.625</v>
      </c>
      <c r="F289" s="11" t="s">
        <v>484</v>
      </c>
      <c r="G289" s="11" t="s">
        <v>485</v>
      </c>
      <c r="H289" s="11">
        <v>2.46</v>
      </c>
      <c r="I289" s="11">
        <v>1324</v>
      </c>
      <c r="J289" s="11">
        <v>2.9</v>
      </c>
      <c r="K289" s="11">
        <v>1352</v>
      </c>
      <c r="L289" s="11">
        <f t="shared" si="47"/>
        <v>28</v>
      </c>
      <c r="M289" s="11" t="s">
        <v>49</v>
      </c>
      <c r="N289" s="11" t="s">
        <v>128</v>
      </c>
      <c r="O289" s="11">
        <f t="shared" si="42"/>
        <v>14.308000000000002</v>
      </c>
      <c r="P289" s="11">
        <v>1</v>
      </c>
      <c r="Q289" s="11">
        <f t="shared" si="34"/>
        <v>9.8000000000000007</v>
      </c>
      <c r="R289" s="11">
        <v>1</v>
      </c>
      <c r="S289" s="11">
        <f t="shared" si="46"/>
        <v>0.98</v>
      </c>
      <c r="T289" s="11">
        <f>SUM($S$6:S289)</f>
        <v>13.130000000000036</v>
      </c>
      <c r="U289" s="11"/>
      <c r="V289" s="11"/>
      <c r="W289" s="11"/>
      <c r="X289" s="11"/>
      <c r="Y289" s="11"/>
      <c r="AB289">
        <f>SUM($Q$6:Q289)</f>
        <v>131.30000000000007</v>
      </c>
      <c r="AI289">
        <f t="shared" si="45"/>
        <v>14.600000000000001</v>
      </c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E289" s="11"/>
      <c r="BF289" s="11"/>
      <c r="BG289" s="11"/>
      <c r="BH289" s="11"/>
      <c r="BI289" s="11"/>
    </row>
    <row r="290" spans="1:61" x14ac:dyDescent="0.25">
      <c r="A290" s="11">
        <v>659071</v>
      </c>
      <c r="B290" s="11">
        <v>31253981</v>
      </c>
      <c r="C290" s="11" t="s">
        <v>65</v>
      </c>
      <c r="D290" s="11" t="s">
        <v>71</v>
      </c>
      <c r="E290" s="13">
        <v>44618.625</v>
      </c>
      <c r="F290" s="11" t="s">
        <v>309</v>
      </c>
      <c r="G290" s="11" t="s">
        <v>75</v>
      </c>
      <c r="H290" s="11">
        <v>2.66</v>
      </c>
      <c r="I290" s="11">
        <v>1355</v>
      </c>
      <c r="J290" s="11">
        <v>3.3</v>
      </c>
      <c r="K290" s="11">
        <v>1385</v>
      </c>
      <c r="L290" s="11">
        <f t="shared" si="47"/>
        <v>30</v>
      </c>
      <c r="M290" s="11" t="s">
        <v>43</v>
      </c>
      <c r="N290" s="11" t="s">
        <v>43</v>
      </c>
      <c r="O290" s="11">
        <f t="shared" si="42"/>
        <v>-10</v>
      </c>
      <c r="P290" s="11">
        <v>0</v>
      </c>
      <c r="Q290" s="11">
        <f t="shared" si="34"/>
        <v>9.8000000000000007</v>
      </c>
      <c r="R290" s="11">
        <v>1</v>
      </c>
      <c r="S290" s="11">
        <f t="shared" si="46"/>
        <v>0.98</v>
      </c>
      <c r="T290" s="11">
        <f>SUM($S$6:S290)</f>
        <v>14.110000000000037</v>
      </c>
      <c r="U290" s="11"/>
      <c r="V290" s="11"/>
      <c r="W290" s="11"/>
      <c r="X290" s="11"/>
      <c r="Y290" s="11"/>
      <c r="AB290">
        <f>SUM($Q$6:Q290)</f>
        <v>141.10000000000008</v>
      </c>
      <c r="AI290">
        <f t="shared" si="45"/>
        <v>16.600000000000001</v>
      </c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E290" s="11"/>
      <c r="BF290" s="11"/>
      <c r="BG290" s="11"/>
      <c r="BH290" s="11"/>
      <c r="BI290" s="11"/>
    </row>
    <row r="291" spans="1:61" x14ac:dyDescent="0.25">
      <c r="A291" s="11">
        <v>659082</v>
      </c>
      <c r="B291" s="11">
        <v>31253986</v>
      </c>
      <c r="C291" s="11" t="s">
        <v>65</v>
      </c>
      <c r="D291" s="11" t="s">
        <v>71</v>
      </c>
      <c r="E291" s="13">
        <v>44618.625</v>
      </c>
      <c r="F291" s="11" t="s">
        <v>223</v>
      </c>
      <c r="G291" s="11" t="s">
        <v>211</v>
      </c>
      <c r="H291" s="11">
        <v>2.42</v>
      </c>
      <c r="I291" s="11">
        <v>1334</v>
      </c>
      <c r="J291" s="11">
        <v>3.5</v>
      </c>
      <c r="K291" s="11">
        <v>1438</v>
      </c>
      <c r="L291" s="11">
        <f t="shared" si="47"/>
        <v>104</v>
      </c>
      <c r="M291" s="11" t="s">
        <v>49</v>
      </c>
      <c r="N291" s="11" t="s">
        <v>128</v>
      </c>
      <c r="O291" s="11">
        <f t="shared" si="42"/>
        <v>13.915999999999999</v>
      </c>
      <c r="P291" s="11">
        <v>1</v>
      </c>
      <c r="Q291" s="11">
        <f t="shared" si="34"/>
        <v>9.8000000000000007</v>
      </c>
      <c r="R291" s="11">
        <v>1</v>
      </c>
      <c r="S291" s="11">
        <f t="shared" si="46"/>
        <v>0.98</v>
      </c>
      <c r="T291" s="11">
        <f>SUM($S$6:S291)</f>
        <v>15.090000000000037</v>
      </c>
      <c r="U291" s="11"/>
      <c r="V291" s="11"/>
      <c r="W291" s="11"/>
      <c r="X291" s="11"/>
      <c r="Y291" s="11"/>
      <c r="AB291">
        <f>SUM($Q$6:Q291)</f>
        <v>150.90000000000009</v>
      </c>
      <c r="AI291">
        <f t="shared" si="45"/>
        <v>14.2</v>
      </c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E291" s="11"/>
      <c r="BF291" s="11"/>
      <c r="BG291" s="11"/>
      <c r="BH291" s="11"/>
      <c r="BI291" s="11"/>
    </row>
    <row r="292" spans="1:61" x14ac:dyDescent="0.25">
      <c r="A292" s="11">
        <v>659081</v>
      </c>
      <c r="B292" s="11">
        <v>31254005</v>
      </c>
      <c r="C292" s="11" t="s">
        <v>65</v>
      </c>
      <c r="D292" s="11" t="s">
        <v>71</v>
      </c>
      <c r="E292" s="13">
        <v>44618.625</v>
      </c>
      <c r="F292" s="11" t="s">
        <v>226</v>
      </c>
      <c r="G292" s="11" t="s">
        <v>81</v>
      </c>
      <c r="H292" s="11">
        <v>2.36</v>
      </c>
      <c r="I292" s="11">
        <v>1434</v>
      </c>
      <c r="J292" s="11">
        <v>3.45</v>
      </c>
      <c r="K292" s="11">
        <v>1455</v>
      </c>
      <c r="L292" s="11">
        <f t="shared" si="47"/>
        <v>21</v>
      </c>
      <c r="M292" s="11" t="s">
        <v>43</v>
      </c>
      <c r="N292" s="11" t="s">
        <v>63</v>
      </c>
      <c r="O292" s="11">
        <f t="shared" si="42"/>
        <v>-10</v>
      </c>
      <c r="P292" s="11">
        <v>0</v>
      </c>
      <c r="Q292" s="11">
        <f t="shared" si="34"/>
        <v>-24.5</v>
      </c>
      <c r="R292" s="11">
        <v>0</v>
      </c>
      <c r="S292" s="11">
        <f t="shared" si="46"/>
        <v>-2.4500000000000002</v>
      </c>
      <c r="T292" s="11">
        <f>SUM($S$6:S292)</f>
        <v>12.640000000000036</v>
      </c>
      <c r="U292" s="11"/>
      <c r="V292" s="11"/>
      <c r="W292" s="11"/>
      <c r="X292" s="11"/>
      <c r="Y292" s="11"/>
      <c r="AB292">
        <f>SUM($Q$6:Q292)</f>
        <v>126.40000000000009</v>
      </c>
      <c r="AI292">
        <f t="shared" si="45"/>
        <v>13.599999999999998</v>
      </c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E292" s="11"/>
      <c r="BF292" s="11"/>
      <c r="BG292" s="11"/>
      <c r="BH292" s="11"/>
      <c r="BI292" s="11"/>
    </row>
    <row r="293" spans="1:61" x14ac:dyDescent="0.25">
      <c r="A293" s="11">
        <v>659073</v>
      </c>
      <c r="B293" s="11">
        <v>31253987</v>
      </c>
      <c r="C293" s="11" t="s">
        <v>65</v>
      </c>
      <c r="D293" s="11" t="s">
        <v>71</v>
      </c>
      <c r="E293" s="13">
        <v>44618.625</v>
      </c>
      <c r="F293" s="11" t="s">
        <v>267</v>
      </c>
      <c r="G293" s="11" t="s">
        <v>352</v>
      </c>
      <c r="H293" s="11">
        <v>2.7</v>
      </c>
      <c r="I293" s="11">
        <v>1407</v>
      </c>
      <c r="J293" s="11">
        <v>2.84</v>
      </c>
      <c r="K293" s="11">
        <v>1493</v>
      </c>
      <c r="L293" s="11">
        <f t="shared" si="47"/>
        <v>86</v>
      </c>
      <c r="M293" s="11" t="s">
        <v>69</v>
      </c>
      <c r="N293" s="11" t="s">
        <v>69</v>
      </c>
      <c r="O293" s="11">
        <f t="shared" si="42"/>
        <v>-10</v>
      </c>
      <c r="P293" s="11">
        <v>0</v>
      </c>
      <c r="Q293" s="11">
        <f t="shared" si="34"/>
        <v>9.8000000000000007</v>
      </c>
      <c r="R293" s="11">
        <v>1</v>
      </c>
      <c r="S293" s="11">
        <f t="shared" si="46"/>
        <v>0.98</v>
      </c>
      <c r="T293" s="11">
        <f>SUM($S$6:S293)</f>
        <v>13.620000000000037</v>
      </c>
      <c r="U293" s="11"/>
      <c r="V293" s="11"/>
      <c r="W293" s="11"/>
      <c r="X293" s="11"/>
      <c r="Y293" s="11"/>
      <c r="AB293">
        <f>SUM($Q$6:Q293)</f>
        <v>136.2000000000001</v>
      </c>
      <c r="AI293">
        <f t="shared" si="45"/>
        <v>17</v>
      </c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E293" s="11"/>
      <c r="BF293" s="11"/>
      <c r="BG293" s="11"/>
      <c r="BH293" s="11"/>
      <c r="BI293" s="11"/>
    </row>
    <row r="294" spans="1:61" x14ac:dyDescent="0.25">
      <c r="A294" s="11">
        <v>659179</v>
      </c>
      <c r="B294" s="11">
        <v>31252135</v>
      </c>
      <c r="C294" s="11" t="s">
        <v>65</v>
      </c>
      <c r="D294" s="11" t="s">
        <v>486</v>
      </c>
      <c r="E294" s="13">
        <v>44618.625</v>
      </c>
      <c r="F294" s="11" t="s">
        <v>487</v>
      </c>
      <c r="G294" s="11" t="s">
        <v>488</v>
      </c>
      <c r="H294" s="11">
        <v>1.71</v>
      </c>
      <c r="I294" s="11">
        <v>1500</v>
      </c>
      <c r="J294" s="11">
        <v>5.7</v>
      </c>
      <c r="K294" s="11">
        <v>1512</v>
      </c>
      <c r="L294" s="11">
        <f t="shared" si="47"/>
        <v>12</v>
      </c>
      <c r="M294" s="11" t="s">
        <v>44</v>
      </c>
      <c r="N294" s="11" t="s">
        <v>49</v>
      </c>
      <c r="O294" s="11">
        <f t="shared" si="42"/>
        <v>6.9580000000000011</v>
      </c>
      <c r="P294" s="11">
        <v>1</v>
      </c>
      <c r="Q294" s="11">
        <f t="shared" si="34"/>
        <v>9.8000000000000007</v>
      </c>
      <c r="R294" s="11">
        <v>1</v>
      </c>
      <c r="S294" s="11">
        <f t="shared" si="46"/>
        <v>0.98</v>
      </c>
      <c r="T294" s="11">
        <f>SUM($S$6:S294)</f>
        <v>14.600000000000037</v>
      </c>
      <c r="U294" s="11"/>
      <c r="V294" s="11"/>
      <c r="W294" s="11"/>
      <c r="X294" s="11"/>
      <c r="Y294" s="11"/>
      <c r="AB294">
        <f>SUM($Q$6:Q294)</f>
        <v>146.00000000000011</v>
      </c>
      <c r="AI294">
        <f t="shared" si="45"/>
        <v>7.1000000000000014</v>
      </c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E294" s="11"/>
      <c r="BF294" s="11"/>
      <c r="BG294" s="11"/>
      <c r="BH294" s="11"/>
      <c r="BI294" s="11"/>
    </row>
    <row r="295" spans="1:61" x14ac:dyDescent="0.25">
      <c r="A295" s="11">
        <v>658959</v>
      </c>
      <c r="B295" s="11">
        <v>31253920</v>
      </c>
      <c r="C295" s="11" t="s">
        <v>65</v>
      </c>
      <c r="D295" s="11" t="s">
        <v>82</v>
      </c>
      <c r="E295" s="13">
        <v>44618.625</v>
      </c>
      <c r="F295" s="11" t="s">
        <v>218</v>
      </c>
      <c r="G295" s="11" t="s">
        <v>217</v>
      </c>
      <c r="H295" s="11">
        <v>2.6</v>
      </c>
      <c r="I295" s="11">
        <v>1420</v>
      </c>
      <c r="J295" s="11">
        <v>2.82</v>
      </c>
      <c r="K295" s="11">
        <v>1481</v>
      </c>
      <c r="L295" s="11">
        <f t="shared" si="47"/>
        <v>61</v>
      </c>
      <c r="M295" s="11" t="s">
        <v>63</v>
      </c>
      <c r="N295" s="11" t="s">
        <v>64</v>
      </c>
      <c r="O295" s="11">
        <f t="shared" si="42"/>
        <v>15.68</v>
      </c>
      <c r="P295" s="11">
        <v>1</v>
      </c>
      <c r="Q295" s="11">
        <f t="shared" si="34"/>
        <v>9.8000000000000007</v>
      </c>
      <c r="R295" s="11">
        <v>1</v>
      </c>
      <c r="S295" s="11">
        <f t="shared" si="46"/>
        <v>0.98</v>
      </c>
      <c r="T295" s="11">
        <f>SUM($S$6:S295)</f>
        <v>15.580000000000037</v>
      </c>
      <c r="U295" s="11"/>
      <c r="V295" s="11"/>
      <c r="W295" s="11"/>
      <c r="X295" s="11"/>
      <c r="Y295" s="11"/>
      <c r="AB295">
        <f>SUM($Q$6:Q295)</f>
        <v>155.80000000000013</v>
      </c>
      <c r="AI295">
        <f t="shared" si="45"/>
        <v>16</v>
      </c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E295" s="11"/>
      <c r="BF295" s="11"/>
      <c r="BG295" s="11"/>
      <c r="BH295" s="11"/>
      <c r="BI295" s="11"/>
    </row>
    <row r="296" spans="1:61" x14ac:dyDescent="0.25">
      <c r="A296" s="11">
        <v>659077</v>
      </c>
      <c r="B296" s="11">
        <v>31254004</v>
      </c>
      <c r="C296" s="11" t="s">
        <v>65</v>
      </c>
      <c r="D296" s="11" t="s">
        <v>71</v>
      </c>
      <c r="E296" s="13">
        <v>44618.625</v>
      </c>
      <c r="F296" s="11" t="s">
        <v>224</v>
      </c>
      <c r="G296" s="11" t="s">
        <v>489</v>
      </c>
      <c r="H296" s="11">
        <v>2.2999999999999998</v>
      </c>
      <c r="I296" s="11">
        <v>1438</v>
      </c>
      <c r="J296" s="11">
        <v>3.85</v>
      </c>
      <c r="K296" s="11">
        <v>1454</v>
      </c>
      <c r="L296" s="11">
        <f t="shared" si="47"/>
        <v>16</v>
      </c>
      <c r="M296" s="11" t="s">
        <v>43</v>
      </c>
      <c r="N296" s="11" t="s">
        <v>176</v>
      </c>
      <c r="O296" s="11">
        <f t="shared" si="42"/>
        <v>12.74</v>
      </c>
      <c r="P296" s="11">
        <v>1</v>
      </c>
      <c r="Q296" s="11">
        <f t="shared" si="34"/>
        <v>9.8000000000000007</v>
      </c>
      <c r="R296" s="11">
        <v>1</v>
      </c>
      <c r="S296" s="11">
        <f t="shared" si="46"/>
        <v>0.98</v>
      </c>
      <c r="T296" s="11">
        <f>SUM($S$6:S296)</f>
        <v>16.560000000000038</v>
      </c>
      <c r="U296" s="11"/>
      <c r="V296" s="11"/>
      <c r="W296" s="11"/>
      <c r="X296" s="11"/>
      <c r="Y296" s="11"/>
      <c r="AB296">
        <f>SUM($Q$6:Q296)</f>
        <v>165.60000000000014</v>
      </c>
      <c r="AI296">
        <f t="shared" si="45"/>
        <v>13</v>
      </c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E296" s="11"/>
      <c r="BF296" s="11"/>
      <c r="BG296" s="11"/>
      <c r="BH296" s="11"/>
      <c r="BI296" s="11"/>
    </row>
    <row r="297" spans="1:61" x14ac:dyDescent="0.25">
      <c r="A297" s="11">
        <v>659021</v>
      </c>
      <c r="B297" s="11">
        <v>31235995</v>
      </c>
      <c r="C297" s="11" t="s">
        <v>65</v>
      </c>
      <c r="D297" s="11" t="s">
        <v>46</v>
      </c>
      <c r="E297" s="13">
        <v>44618.625</v>
      </c>
      <c r="F297" s="11" t="s">
        <v>490</v>
      </c>
      <c r="G297" s="11" t="s">
        <v>491</v>
      </c>
      <c r="H297" s="11">
        <v>2.58</v>
      </c>
      <c r="I297" s="11">
        <v>1480</v>
      </c>
      <c r="J297" s="11">
        <v>3.2</v>
      </c>
      <c r="K297" s="11">
        <v>1507</v>
      </c>
      <c r="L297" s="11">
        <f t="shared" si="47"/>
        <v>27</v>
      </c>
      <c r="M297" s="11" t="s">
        <v>123</v>
      </c>
      <c r="N297" s="11" t="s">
        <v>123</v>
      </c>
      <c r="O297" s="11">
        <f t="shared" si="42"/>
        <v>-10</v>
      </c>
      <c r="P297" s="11">
        <v>0</v>
      </c>
      <c r="Q297" s="11">
        <f t="shared" si="34"/>
        <v>-22</v>
      </c>
      <c r="R297" s="11">
        <v>0</v>
      </c>
      <c r="S297" s="11">
        <f t="shared" si="46"/>
        <v>-2.2000000000000002</v>
      </c>
      <c r="T297" s="11">
        <f>SUM($S$6:S297)</f>
        <v>14.360000000000039</v>
      </c>
      <c r="U297" s="11"/>
      <c r="V297" s="11"/>
      <c r="W297" s="11"/>
      <c r="X297" s="11"/>
      <c r="Y297" s="11"/>
      <c r="AB297">
        <f>SUM($Q$6:Q297)</f>
        <v>143.60000000000014</v>
      </c>
      <c r="AI297">
        <f t="shared" si="45"/>
        <v>15.8</v>
      </c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E297" s="11"/>
      <c r="BF297" s="11"/>
      <c r="BG297" s="11"/>
      <c r="BH297" s="11"/>
      <c r="BI297" s="11"/>
    </row>
    <row r="298" spans="1:61" x14ac:dyDescent="0.25">
      <c r="A298" s="11">
        <v>658887</v>
      </c>
      <c r="B298" s="11">
        <v>31252125</v>
      </c>
      <c r="C298" s="11" t="s">
        <v>65</v>
      </c>
      <c r="D298" s="11" t="s">
        <v>492</v>
      </c>
      <c r="E298" s="13">
        <v>44618.625</v>
      </c>
      <c r="F298" s="11" t="s">
        <v>493</v>
      </c>
      <c r="G298" s="11" t="s">
        <v>494</v>
      </c>
      <c r="H298" s="11">
        <v>1.92</v>
      </c>
      <c r="I298" s="11">
        <v>1472</v>
      </c>
      <c r="J298" s="11">
        <v>3.9</v>
      </c>
      <c r="K298" s="11">
        <v>1487</v>
      </c>
      <c r="L298" s="11">
        <f t="shared" si="47"/>
        <v>15</v>
      </c>
      <c r="M298" s="11" t="s">
        <v>43</v>
      </c>
      <c r="N298" s="11" t="s">
        <v>54</v>
      </c>
      <c r="O298" s="11">
        <f t="shared" si="42"/>
        <v>-10</v>
      </c>
      <c r="P298" s="11">
        <v>0</v>
      </c>
      <c r="Q298" s="11">
        <f t="shared" si="34"/>
        <v>-29</v>
      </c>
      <c r="R298" s="11">
        <v>0</v>
      </c>
      <c r="S298" s="11">
        <f t="shared" si="46"/>
        <v>-2.9</v>
      </c>
      <c r="T298" s="11">
        <f>SUM($S$6:S298)</f>
        <v>11.460000000000038</v>
      </c>
      <c r="U298" s="11"/>
      <c r="V298" s="11"/>
      <c r="W298" s="11"/>
      <c r="X298" s="11"/>
      <c r="Y298" s="11"/>
      <c r="AB298">
        <f>SUM($Q$6:Q298)</f>
        <v>114.60000000000014</v>
      </c>
      <c r="AI298">
        <f t="shared" si="45"/>
        <v>9.1999999999999993</v>
      </c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E298" s="11"/>
      <c r="BF298" s="11"/>
      <c r="BG298" s="11"/>
      <c r="BH298" s="11"/>
      <c r="BI298" s="11"/>
    </row>
    <row r="299" spans="1:61" x14ac:dyDescent="0.25">
      <c r="A299" s="11">
        <v>659559</v>
      </c>
      <c r="B299" s="11">
        <v>31256501</v>
      </c>
      <c r="C299" s="11" t="s">
        <v>108</v>
      </c>
      <c r="D299" s="11" t="s">
        <v>112</v>
      </c>
      <c r="E299" s="13">
        <v>44618.635416666664</v>
      </c>
      <c r="F299" s="11" t="s">
        <v>114</v>
      </c>
      <c r="G299" s="11" t="s">
        <v>263</v>
      </c>
      <c r="H299" s="11">
        <v>2.66</v>
      </c>
      <c r="I299" s="11">
        <v>1483</v>
      </c>
      <c r="J299" s="11">
        <v>3.25</v>
      </c>
      <c r="K299" s="11">
        <v>1514</v>
      </c>
      <c r="L299" s="11">
        <f t="shared" si="47"/>
        <v>31</v>
      </c>
      <c r="M299" s="11" t="s">
        <v>54</v>
      </c>
      <c r="N299" s="11" t="s">
        <v>54</v>
      </c>
      <c r="O299" s="11">
        <f t="shared" si="42"/>
        <v>-10</v>
      </c>
      <c r="P299" s="11">
        <v>0</v>
      </c>
      <c r="Q299" s="11">
        <f t="shared" si="34"/>
        <v>-22.5</v>
      </c>
      <c r="R299" s="11">
        <v>0</v>
      </c>
      <c r="S299" s="11">
        <f t="shared" si="46"/>
        <v>-2.25</v>
      </c>
      <c r="T299" s="11">
        <f>SUM($S$6:S299)</f>
        <v>9.2100000000000382</v>
      </c>
      <c r="U299" s="11"/>
      <c r="V299" s="11"/>
      <c r="W299" s="11"/>
      <c r="X299" s="11"/>
      <c r="Y299" s="11"/>
      <c r="AB299">
        <f>SUM($Q$6:Q299)</f>
        <v>92.100000000000136</v>
      </c>
      <c r="AI299">
        <f t="shared" si="45"/>
        <v>16.600000000000001</v>
      </c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E299" s="11"/>
      <c r="BF299" s="11"/>
      <c r="BG299" s="11"/>
      <c r="BH299" s="11"/>
      <c r="BI299" s="11"/>
    </row>
    <row r="300" spans="1:61" x14ac:dyDescent="0.25">
      <c r="A300" s="11">
        <v>659099</v>
      </c>
      <c r="B300" s="11">
        <v>31238033</v>
      </c>
      <c r="C300" s="11" t="s">
        <v>92</v>
      </c>
      <c r="D300" s="11" t="s">
        <v>93</v>
      </c>
      <c r="E300" s="13">
        <v>44618.666666666664</v>
      </c>
      <c r="F300" s="11" t="s">
        <v>124</v>
      </c>
      <c r="G300" s="11" t="s">
        <v>495</v>
      </c>
      <c r="H300" s="11">
        <v>2.2400000000000002</v>
      </c>
      <c r="I300" s="11">
        <v>1613</v>
      </c>
      <c r="J300" s="11">
        <v>3.65</v>
      </c>
      <c r="K300" s="11">
        <v>1635</v>
      </c>
      <c r="L300" s="11">
        <f t="shared" si="47"/>
        <v>22</v>
      </c>
      <c r="M300" s="11" t="s">
        <v>43</v>
      </c>
      <c r="N300" s="11" t="s">
        <v>43</v>
      </c>
      <c r="O300" s="11">
        <f t="shared" si="42"/>
        <v>-10</v>
      </c>
      <c r="P300" s="11">
        <v>0</v>
      </c>
      <c r="Q300" s="11">
        <f t="shared" si="34"/>
        <v>9.8000000000000007</v>
      </c>
      <c r="R300" s="11">
        <v>1</v>
      </c>
      <c r="S300" s="11">
        <f t="shared" si="46"/>
        <v>0.98</v>
      </c>
      <c r="T300" s="11">
        <f>SUM($S$6:S300)</f>
        <v>10.190000000000039</v>
      </c>
      <c r="U300" s="11"/>
      <c r="V300" s="11"/>
      <c r="W300" s="11"/>
      <c r="X300" s="11"/>
      <c r="Y300" s="11"/>
      <c r="AB300">
        <f>SUM($Q$6:Q300)</f>
        <v>101.90000000000013</v>
      </c>
      <c r="AI300">
        <f t="shared" si="45"/>
        <v>12.400000000000002</v>
      </c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E300" s="11"/>
      <c r="BF300" s="11"/>
      <c r="BG300" s="11"/>
      <c r="BH300" s="11"/>
      <c r="BI300" s="11"/>
    </row>
    <row r="301" spans="1:61" x14ac:dyDescent="0.25">
      <c r="A301" s="11">
        <v>659207</v>
      </c>
      <c r="B301" s="11">
        <v>31241351</v>
      </c>
      <c r="C301" s="11" t="s">
        <v>138</v>
      </c>
      <c r="D301" s="11" t="s">
        <v>139</v>
      </c>
      <c r="E301" s="13">
        <v>44618.6875</v>
      </c>
      <c r="F301" s="11" t="s">
        <v>496</v>
      </c>
      <c r="G301" s="11" t="s">
        <v>392</v>
      </c>
      <c r="H301" s="11">
        <v>2.6</v>
      </c>
      <c r="I301" s="11">
        <v>1479</v>
      </c>
      <c r="J301" s="11">
        <v>3.15</v>
      </c>
      <c r="K301" s="11">
        <v>1523</v>
      </c>
      <c r="L301" s="11">
        <f t="shared" si="47"/>
        <v>44</v>
      </c>
      <c r="M301" s="11" t="s">
        <v>49</v>
      </c>
      <c r="N301" s="11" t="s">
        <v>49</v>
      </c>
      <c r="O301" s="11">
        <f t="shared" si="42"/>
        <v>15.68</v>
      </c>
      <c r="P301" s="11">
        <v>1</v>
      </c>
      <c r="Q301" s="11">
        <f t="shared" si="34"/>
        <v>9.8000000000000007</v>
      </c>
      <c r="R301" s="11">
        <v>1</v>
      </c>
      <c r="S301" s="11">
        <f t="shared" si="46"/>
        <v>0.98</v>
      </c>
      <c r="T301" s="11">
        <f>SUM($S$6:S301)</f>
        <v>11.170000000000039</v>
      </c>
      <c r="U301" s="11"/>
      <c r="V301" s="11"/>
      <c r="W301" s="11"/>
      <c r="X301" s="11"/>
      <c r="Y301" s="11"/>
      <c r="AB301">
        <f>SUM($Q$6:Q301)</f>
        <v>111.70000000000013</v>
      </c>
      <c r="AI301">
        <f t="shared" si="45"/>
        <v>16</v>
      </c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E301" s="11"/>
      <c r="BF301" s="11"/>
      <c r="BG301" s="11"/>
      <c r="BH301" s="11"/>
      <c r="BI301" s="11"/>
    </row>
    <row r="302" spans="1:61" x14ac:dyDescent="0.25">
      <c r="A302" s="11">
        <v>658918</v>
      </c>
      <c r="B302" s="11">
        <v>31249841</v>
      </c>
      <c r="C302" s="11" t="s">
        <v>275</v>
      </c>
      <c r="D302" s="11" t="s">
        <v>101</v>
      </c>
      <c r="E302" s="13">
        <v>44618.729166666664</v>
      </c>
      <c r="F302" s="11" t="s">
        <v>497</v>
      </c>
      <c r="G302" s="11" t="s">
        <v>498</v>
      </c>
      <c r="H302" s="11">
        <v>2.44</v>
      </c>
      <c r="I302" s="11">
        <v>1460</v>
      </c>
      <c r="J302" s="11">
        <v>3.6</v>
      </c>
      <c r="K302" s="11">
        <v>1506</v>
      </c>
      <c r="L302" s="11">
        <f t="shared" si="47"/>
        <v>46</v>
      </c>
      <c r="M302" s="11" t="s">
        <v>43</v>
      </c>
      <c r="N302" s="11" t="s">
        <v>43</v>
      </c>
      <c r="O302" s="11">
        <f t="shared" si="42"/>
        <v>-10</v>
      </c>
      <c r="P302" s="11">
        <v>0</v>
      </c>
      <c r="Q302" s="11">
        <f t="shared" si="34"/>
        <v>9.8000000000000007</v>
      </c>
      <c r="R302" s="11">
        <v>1</v>
      </c>
      <c r="S302" s="11">
        <f t="shared" si="46"/>
        <v>0.98</v>
      </c>
      <c r="T302" s="11">
        <f>SUM($S$6:S302)</f>
        <v>12.150000000000039</v>
      </c>
      <c r="U302" s="11"/>
      <c r="V302" s="11"/>
      <c r="W302" s="11"/>
      <c r="X302" s="11"/>
      <c r="Y302" s="11"/>
      <c r="AB302">
        <f>SUM($Q$6:Q302)</f>
        <v>121.50000000000013</v>
      </c>
      <c r="AI302">
        <f t="shared" si="45"/>
        <v>14.399999999999999</v>
      </c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E302" s="11"/>
      <c r="BF302" s="11"/>
      <c r="BG302" s="11"/>
      <c r="BH302" s="11"/>
      <c r="BI302" s="11"/>
    </row>
    <row r="303" spans="1:61" x14ac:dyDescent="0.25">
      <c r="A303" s="11">
        <v>658973</v>
      </c>
      <c r="B303" s="11">
        <v>31239052</v>
      </c>
      <c r="C303" s="11" t="s">
        <v>192</v>
      </c>
      <c r="D303" s="11" t="s">
        <v>193</v>
      </c>
      <c r="E303" s="13">
        <v>44618.729166666664</v>
      </c>
      <c r="F303" s="11" t="s">
        <v>499</v>
      </c>
      <c r="G303" s="11" t="s">
        <v>212</v>
      </c>
      <c r="H303" s="11">
        <v>2.68</v>
      </c>
      <c r="I303" s="11">
        <v>1473</v>
      </c>
      <c r="J303" s="11">
        <v>2.78</v>
      </c>
      <c r="K303" s="11">
        <v>1515</v>
      </c>
      <c r="L303" s="11">
        <f t="shared" si="47"/>
        <v>42</v>
      </c>
      <c r="M303" s="11" t="s">
        <v>43</v>
      </c>
      <c r="N303" s="11" t="s">
        <v>43</v>
      </c>
      <c r="O303" s="11">
        <f t="shared" si="42"/>
        <v>-10</v>
      </c>
      <c r="P303" s="11">
        <v>0</v>
      </c>
      <c r="Q303" s="11">
        <f t="shared" si="34"/>
        <v>9.8000000000000007</v>
      </c>
      <c r="R303" s="11">
        <v>1</v>
      </c>
      <c r="S303" s="11">
        <f t="shared" si="46"/>
        <v>0.98</v>
      </c>
      <c r="T303" s="11">
        <f>SUM($S$6:S303)</f>
        <v>13.13000000000004</v>
      </c>
      <c r="U303" s="11"/>
      <c r="V303" s="11"/>
      <c r="W303" s="11"/>
      <c r="X303" s="11"/>
      <c r="Y303" s="11"/>
      <c r="AB303">
        <f>SUM($Q$6:Q303)</f>
        <v>131.30000000000013</v>
      </c>
      <c r="AI303">
        <f t="shared" si="45"/>
        <v>16.8</v>
      </c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E303" s="11"/>
      <c r="BF303" s="11"/>
      <c r="BG303" s="11"/>
      <c r="BH303" s="11"/>
      <c r="BI303" s="11"/>
    </row>
    <row r="304" spans="1:61" x14ac:dyDescent="0.25">
      <c r="A304" s="11">
        <v>659030</v>
      </c>
      <c r="B304" s="11">
        <v>31231987</v>
      </c>
      <c r="C304" s="11" t="s">
        <v>92</v>
      </c>
      <c r="D304" s="11" t="s">
        <v>97</v>
      </c>
      <c r="E304" s="13">
        <v>44618.75</v>
      </c>
      <c r="F304" s="11" t="s">
        <v>359</v>
      </c>
      <c r="G304" s="11" t="s">
        <v>500</v>
      </c>
      <c r="H304" s="11">
        <v>2.52</v>
      </c>
      <c r="I304" s="11">
        <v>1422</v>
      </c>
      <c r="J304" s="11">
        <v>3.65</v>
      </c>
      <c r="K304" s="11">
        <v>1484</v>
      </c>
      <c r="L304" s="11">
        <f t="shared" si="47"/>
        <v>62</v>
      </c>
      <c r="M304" s="11" t="s">
        <v>69</v>
      </c>
      <c r="N304" s="11" t="s">
        <v>70</v>
      </c>
      <c r="O304" s="11">
        <f t="shared" si="42"/>
        <v>14.895999999999999</v>
      </c>
      <c r="P304" s="11">
        <v>1</v>
      </c>
      <c r="Q304" s="11">
        <f t="shared" si="34"/>
        <v>9.8000000000000007</v>
      </c>
      <c r="R304" s="11">
        <v>1</v>
      </c>
      <c r="S304" s="11">
        <f t="shared" si="46"/>
        <v>0.98</v>
      </c>
      <c r="T304" s="11">
        <f>SUM($S$6:S304)</f>
        <v>14.11000000000004</v>
      </c>
      <c r="U304" s="11"/>
      <c r="V304" s="11"/>
      <c r="W304" s="11"/>
      <c r="X304" s="11"/>
      <c r="Y304" s="11"/>
      <c r="AB304">
        <f>SUM($Q$6:Q304)</f>
        <v>141.10000000000014</v>
      </c>
      <c r="AI304">
        <f t="shared" si="45"/>
        <v>15.2</v>
      </c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Z304" s="11"/>
      <c r="BA304" s="11"/>
      <c r="BB304" s="11"/>
      <c r="BC304" s="11"/>
      <c r="BE304" s="11"/>
      <c r="BF304" s="11"/>
      <c r="BG304" s="11"/>
      <c r="BH304" s="11"/>
      <c r="BI304" s="11"/>
    </row>
    <row r="305" spans="1:61" x14ac:dyDescent="0.25">
      <c r="A305" s="11">
        <v>659034</v>
      </c>
      <c r="B305" s="11">
        <v>31231997</v>
      </c>
      <c r="C305" s="11" t="s">
        <v>92</v>
      </c>
      <c r="D305" s="11" t="s">
        <v>97</v>
      </c>
      <c r="E305" s="13">
        <v>44618.75</v>
      </c>
      <c r="F305" s="11" t="s">
        <v>501</v>
      </c>
      <c r="G305" s="11" t="s">
        <v>243</v>
      </c>
      <c r="H305" s="11">
        <v>2.36</v>
      </c>
      <c r="I305" s="11">
        <v>1405</v>
      </c>
      <c r="J305" s="11">
        <v>3.9</v>
      </c>
      <c r="K305" s="11">
        <v>1463</v>
      </c>
      <c r="L305" s="11">
        <f t="shared" si="47"/>
        <v>58</v>
      </c>
      <c r="M305" s="11" t="s">
        <v>43</v>
      </c>
      <c r="N305" s="11" t="s">
        <v>44</v>
      </c>
      <c r="O305" s="11">
        <f t="shared" si="42"/>
        <v>13.327999999999998</v>
      </c>
      <c r="P305" s="11">
        <v>1</v>
      </c>
      <c r="Q305" s="11">
        <f t="shared" si="34"/>
        <v>9.8000000000000007</v>
      </c>
      <c r="R305" s="11">
        <v>1</v>
      </c>
      <c r="S305" s="11">
        <f t="shared" si="46"/>
        <v>0.98</v>
      </c>
      <c r="T305" s="11">
        <f>SUM($S$6:S305)</f>
        <v>15.090000000000041</v>
      </c>
      <c r="U305" s="11"/>
      <c r="V305" s="11"/>
      <c r="W305" s="11"/>
      <c r="X305" s="11"/>
      <c r="Y305" s="11"/>
      <c r="AB305">
        <f>SUM($Q$6:Q305)</f>
        <v>150.90000000000015</v>
      </c>
      <c r="AI305">
        <f t="shared" si="45"/>
        <v>13.599999999999998</v>
      </c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E305" s="11"/>
      <c r="BF305" s="11"/>
      <c r="BG305" s="11"/>
      <c r="BH305" s="11"/>
      <c r="BI305" s="11"/>
    </row>
    <row r="306" spans="1:61" x14ac:dyDescent="0.25">
      <c r="A306" s="11">
        <v>659190</v>
      </c>
      <c r="B306" s="11">
        <v>31255453</v>
      </c>
      <c r="C306" s="11" t="s">
        <v>87</v>
      </c>
      <c r="D306" s="11" t="s">
        <v>88</v>
      </c>
      <c r="E306" s="13">
        <v>44618.854166666664</v>
      </c>
      <c r="F306" s="11" t="s">
        <v>409</v>
      </c>
      <c r="G306" s="11" t="s">
        <v>242</v>
      </c>
      <c r="H306" s="11">
        <v>2.34</v>
      </c>
      <c r="I306" s="11">
        <v>1470</v>
      </c>
      <c r="J306" s="11">
        <v>3.6</v>
      </c>
      <c r="K306" s="11">
        <v>1505</v>
      </c>
      <c r="L306" s="11">
        <f t="shared" si="47"/>
        <v>35</v>
      </c>
      <c r="M306" s="11" t="s">
        <v>54</v>
      </c>
      <c r="N306" s="11" t="s">
        <v>69</v>
      </c>
      <c r="O306" s="11">
        <f t="shared" si="42"/>
        <v>-10</v>
      </c>
      <c r="P306" s="11">
        <v>0</v>
      </c>
      <c r="Q306" s="11">
        <f t="shared" si="34"/>
        <v>9.8000000000000007</v>
      </c>
      <c r="R306" s="11">
        <v>1</v>
      </c>
      <c r="S306" s="11">
        <f t="shared" si="46"/>
        <v>0.98</v>
      </c>
      <c r="T306" s="11">
        <f>SUM($S$6:S306)</f>
        <v>16.070000000000039</v>
      </c>
      <c r="U306" s="11"/>
      <c r="V306" s="11"/>
      <c r="W306" s="11"/>
      <c r="X306" s="11"/>
      <c r="Y306" s="11"/>
      <c r="AB306">
        <f>SUM($Q$6:Q306)</f>
        <v>160.70000000000016</v>
      </c>
      <c r="AI306">
        <f t="shared" si="45"/>
        <v>13.399999999999999</v>
      </c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E306" s="11"/>
      <c r="BF306" s="11"/>
      <c r="BG306" s="11"/>
      <c r="BH306" s="11"/>
      <c r="BI306" s="11"/>
    </row>
    <row r="307" spans="1:61" x14ac:dyDescent="0.25">
      <c r="A307" s="11">
        <v>658923</v>
      </c>
      <c r="B307" s="11">
        <v>31264824</v>
      </c>
      <c r="C307" s="11" t="s">
        <v>502</v>
      </c>
      <c r="D307" s="11" t="s">
        <v>438</v>
      </c>
      <c r="E307" s="13">
        <v>44618.875</v>
      </c>
      <c r="F307" s="11" t="s">
        <v>503</v>
      </c>
      <c r="G307" s="11" t="s">
        <v>504</v>
      </c>
      <c r="H307" s="11">
        <v>2.46</v>
      </c>
      <c r="I307" s="11">
        <v>1506</v>
      </c>
      <c r="J307" s="11">
        <v>3</v>
      </c>
      <c r="K307" s="11">
        <v>1526</v>
      </c>
      <c r="L307" s="11">
        <f t="shared" si="47"/>
        <v>20</v>
      </c>
      <c r="M307" s="11" t="s">
        <v>43</v>
      </c>
      <c r="N307" s="11" t="s">
        <v>69</v>
      </c>
      <c r="O307" s="11">
        <f t="shared" si="42"/>
        <v>-10</v>
      </c>
      <c r="P307" s="11">
        <v>0</v>
      </c>
      <c r="Q307" s="11">
        <f t="shared" si="34"/>
        <v>9.8000000000000007</v>
      </c>
      <c r="R307" s="11">
        <v>1</v>
      </c>
      <c r="S307" s="11">
        <f t="shared" si="46"/>
        <v>0.98</v>
      </c>
      <c r="T307" s="11">
        <f>SUM($S$6:S307)</f>
        <v>17.05000000000004</v>
      </c>
      <c r="U307" s="11"/>
      <c r="V307" s="11"/>
      <c r="W307" s="11"/>
      <c r="X307" s="11"/>
      <c r="Y307" s="11"/>
      <c r="AB307">
        <f>SUM($Q$6:Q307)</f>
        <v>170.50000000000017</v>
      </c>
      <c r="AI307">
        <f t="shared" si="45"/>
        <v>14.600000000000001</v>
      </c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E307" s="11"/>
      <c r="BF307" s="11"/>
      <c r="BG307" s="11"/>
      <c r="BH307" s="11"/>
      <c r="BI307" s="11"/>
    </row>
    <row r="308" spans="1:61" x14ac:dyDescent="0.25">
      <c r="A308" s="11">
        <v>659048</v>
      </c>
      <c r="B308" s="11">
        <v>31254358</v>
      </c>
      <c r="C308" s="11" t="s">
        <v>505</v>
      </c>
      <c r="D308" s="11" t="s">
        <v>506</v>
      </c>
      <c r="E308" s="13">
        <v>44618.878472222219</v>
      </c>
      <c r="F308" s="11" t="s">
        <v>507</v>
      </c>
      <c r="G308" s="11" t="s">
        <v>508</v>
      </c>
      <c r="H308" s="11">
        <v>2.3199999999999998</v>
      </c>
      <c r="I308" s="11">
        <v>1507</v>
      </c>
      <c r="J308" s="11">
        <v>3.85</v>
      </c>
      <c r="K308" s="11">
        <v>1547</v>
      </c>
      <c r="L308" s="11">
        <f t="shared" si="47"/>
        <v>40</v>
      </c>
      <c r="M308" s="11" t="s">
        <v>54</v>
      </c>
      <c r="N308" s="11" t="s">
        <v>151</v>
      </c>
      <c r="O308" s="11">
        <f t="shared" si="42"/>
        <v>-10</v>
      </c>
      <c r="P308" s="11">
        <v>0</v>
      </c>
      <c r="Q308" s="11">
        <f t="shared" si="34"/>
        <v>-28.5</v>
      </c>
      <c r="R308" s="11">
        <v>0</v>
      </c>
      <c r="S308" s="11">
        <f t="shared" si="46"/>
        <v>-2.85</v>
      </c>
      <c r="T308" s="11">
        <f>SUM($S$6:S308)</f>
        <v>14.20000000000004</v>
      </c>
      <c r="U308" s="11"/>
      <c r="V308" s="11"/>
      <c r="W308" s="11"/>
      <c r="X308" s="11"/>
      <c r="Y308" s="11"/>
      <c r="AB308">
        <f>SUM($Q$6:Q308)</f>
        <v>142.00000000000017</v>
      </c>
      <c r="AI308">
        <f t="shared" si="45"/>
        <v>13.2</v>
      </c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E308" s="11"/>
      <c r="BF308" s="11"/>
      <c r="BG308" s="11"/>
      <c r="BH308" s="11"/>
      <c r="BI308" s="11"/>
    </row>
    <row r="309" spans="1:61" x14ac:dyDescent="0.25">
      <c r="A309" s="11">
        <v>658759</v>
      </c>
      <c r="B309" s="11">
        <v>31241426</v>
      </c>
      <c r="C309" s="11" t="s">
        <v>259</v>
      </c>
      <c r="D309" s="11" t="s">
        <v>260</v>
      </c>
      <c r="E309" s="13">
        <v>44619.041666666664</v>
      </c>
      <c r="F309" s="11" t="s">
        <v>509</v>
      </c>
      <c r="G309" s="11" t="s">
        <v>510</v>
      </c>
      <c r="H309" s="11">
        <v>2.34</v>
      </c>
      <c r="I309" s="11">
        <v>1542</v>
      </c>
      <c r="J309" s="11">
        <v>4.0999999999999996</v>
      </c>
      <c r="K309" s="11">
        <v>1582</v>
      </c>
      <c r="L309" s="11">
        <f t="shared" si="47"/>
        <v>40</v>
      </c>
      <c r="M309" s="11" t="s">
        <v>49</v>
      </c>
      <c r="N309" s="11" t="s">
        <v>151</v>
      </c>
      <c r="O309" s="11">
        <f t="shared" si="42"/>
        <v>-10</v>
      </c>
      <c r="P309" s="11">
        <v>0</v>
      </c>
      <c r="Q309" s="11">
        <f t="shared" si="34"/>
        <v>-31</v>
      </c>
      <c r="R309" s="11">
        <v>0</v>
      </c>
      <c r="S309" s="11">
        <f t="shared" si="46"/>
        <v>-3.1</v>
      </c>
      <c r="T309" s="11">
        <f>SUM($S$6:S309)</f>
        <v>11.100000000000041</v>
      </c>
      <c r="U309" s="11"/>
      <c r="V309" s="11"/>
      <c r="W309" s="11"/>
      <c r="X309" s="11"/>
      <c r="Y309" s="11"/>
      <c r="AB309">
        <f>SUM($Q$6:Q309)</f>
        <v>111.00000000000017</v>
      </c>
      <c r="AI309">
        <f t="shared" si="45"/>
        <v>13.399999999999999</v>
      </c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E309" s="11"/>
      <c r="BF309" s="11"/>
      <c r="BG309" s="11"/>
      <c r="BH309" s="11"/>
      <c r="BI309" s="11"/>
    </row>
    <row r="310" spans="1:61" x14ac:dyDescent="0.25">
      <c r="A310" s="11">
        <v>658760</v>
      </c>
      <c r="B310" s="11">
        <v>31241425</v>
      </c>
      <c r="C310" s="11" t="s">
        <v>259</v>
      </c>
      <c r="D310" s="11" t="s">
        <v>260</v>
      </c>
      <c r="E310" s="13">
        <v>44619.125</v>
      </c>
      <c r="F310" s="11" t="s">
        <v>367</v>
      </c>
      <c r="G310" s="11" t="s">
        <v>402</v>
      </c>
      <c r="H310" s="11">
        <v>2.68</v>
      </c>
      <c r="I310" s="11">
        <v>1546</v>
      </c>
      <c r="J310" s="11">
        <v>3.05</v>
      </c>
      <c r="K310" s="11">
        <v>1635</v>
      </c>
      <c r="L310" s="11">
        <f t="shared" si="47"/>
        <v>89</v>
      </c>
      <c r="M310" s="11" t="s">
        <v>43</v>
      </c>
      <c r="N310" s="11" t="s">
        <v>43</v>
      </c>
      <c r="O310" s="11">
        <f t="shared" si="42"/>
        <v>-10</v>
      </c>
      <c r="P310" s="11">
        <v>0</v>
      </c>
      <c r="Q310" s="11">
        <f t="shared" si="34"/>
        <v>9.8000000000000007</v>
      </c>
      <c r="R310" s="11">
        <v>1</v>
      </c>
      <c r="S310" s="11">
        <f t="shared" si="46"/>
        <v>0.98</v>
      </c>
      <c r="T310" s="11">
        <f>SUM($S$6:S310)</f>
        <v>12.080000000000041</v>
      </c>
      <c r="U310" s="11"/>
      <c r="V310" s="11"/>
      <c r="W310" s="11"/>
      <c r="X310" s="11"/>
      <c r="Y310" s="11"/>
      <c r="AB310">
        <f>SUM($Q$6:Q310)</f>
        <v>120.80000000000017</v>
      </c>
      <c r="AI310">
        <f t="shared" si="45"/>
        <v>16.8</v>
      </c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E310" s="11"/>
      <c r="BF310" s="11"/>
      <c r="BG310" s="11"/>
      <c r="BH310" s="11"/>
      <c r="BI310" s="11"/>
    </row>
    <row r="311" spans="1:61" x14ac:dyDescent="0.25">
      <c r="A311" s="11">
        <v>659373</v>
      </c>
      <c r="B311" s="11">
        <v>31255866</v>
      </c>
      <c r="C311" s="11" t="s">
        <v>511</v>
      </c>
      <c r="D311" s="11" t="s">
        <v>512</v>
      </c>
      <c r="E311" s="13">
        <v>44619.208333333336</v>
      </c>
      <c r="F311" s="11" t="s">
        <v>513</v>
      </c>
      <c r="G311" s="11" t="s">
        <v>514</v>
      </c>
      <c r="H311" s="11">
        <v>2.1</v>
      </c>
      <c r="I311" s="11">
        <v>1487</v>
      </c>
      <c r="J311" s="11">
        <v>4.5999999999999996</v>
      </c>
      <c r="K311" s="11">
        <v>1515</v>
      </c>
      <c r="L311" s="11">
        <f t="shared" si="47"/>
        <v>28</v>
      </c>
      <c r="M311" s="11" t="s">
        <v>44</v>
      </c>
      <c r="N311" s="11" t="s">
        <v>44</v>
      </c>
      <c r="O311" s="11">
        <f t="shared" si="42"/>
        <v>10.78</v>
      </c>
      <c r="P311" s="11">
        <v>1</v>
      </c>
      <c r="Q311" s="11">
        <f t="shared" si="34"/>
        <v>9.8000000000000007</v>
      </c>
      <c r="R311" s="11">
        <v>1</v>
      </c>
      <c r="S311" s="11">
        <f t="shared" si="46"/>
        <v>0.98</v>
      </c>
      <c r="T311" s="11">
        <f>SUM($S$6:S311)</f>
        <v>13.060000000000041</v>
      </c>
      <c r="U311" s="11"/>
      <c r="V311" s="11"/>
      <c r="W311" s="11"/>
      <c r="X311" s="11"/>
      <c r="Y311" s="11"/>
      <c r="AB311">
        <f>SUM($Q$6:Q311)</f>
        <v>130.60000000000016</v>
      </c>
      <c r="AI311">
        <f t="shared" si="45"/>
        <v>11</v>
      </c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E311" s="11"/>
      <c r="BF311" s="11"/>
      <c r="BG311" s="11"/>
      <c r="BH311" s="11"/>
      <c r="BI311" s="11"/>
    </row>
    <row r="312" spans="1:61" x14ac:dyDescent="0.25">
      <c r="A312" s="11">
        <v>658877</v>
      </c>
      <c r="B312" s="11">
        <v>31265398</v>
      </c>
      <c r="C312" s="11" t="s">
        <v>206</v>
      </c>
      <c r="D312" s="11" t="s">
        <v>207</v>
      </c>
      <c r="E312" s="13">
        <v>44619.4375</v>
      </c>
      <c r="F312" s="11" t="s">
        <v>369</v>
      </c>
      <c r="G312" s="11" t="s">
        <v>515</v>
      </c>
      <c r="H312" s="11">
        <v>2.52</v>
      </c>
      <c r="I312" s="11">
        <v>1557</v>
      </c>
      <c r="J312" s="11">
        <v>3.3</v>
      </c>
      <c r="K312" s="11">
        <v>1586</v>
      </c>
      <c r="L312" s="11">
        <f t="shared" si="47"/>
        <v>29</v>
      </c>
      <c r="M312" s="11" t="s">
        <v>44</v>
      </c>
      <c r="N312" s="11" t="s">
        <v>128</v>
      </c>
      <c r="O312" s="11">
        <f t="shared" si="42"/>
        <v>14.895999999999999</v>
      </c>
      <c r="P312" s="11">
        <v>1</v>
      </c>
      <c r="Q312" s="11">
        <f t="shared" si="34"/>
        <v>9.8000000000000007</v>
      </c>
      <c r="R312" s="11">
        <v>1</v>
      </c>
      <c r="S312" s="11">
        <f t="shared" si="46"/>
        <v>0.98</v>
      </c>
      <c r="T312" s="11">
        <f>SUM($S$6:S312)</f>
        <v>14.040000000000042</v>
      </c>
      <c r="U312" s="11"/>
      <c r="V312" s="11"/>
      <c r="W312" s="11"/>
      <c r="X312" s="11"/>
      <c r="Y312" s="11"/>
      <c r="AB312">
        <f>SUM($Q$6:Q312)</f>
        <v>140.40000000000018</v>
      </c>
      <c r="AI312">
        <f t="shared" si="45"/>
        <v>15.2</v>
      </c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E312" s="11"/>
      <c r="BF312" s="11"/>
      <c r="BG312" s="11"/>
      <c r="BH312" s="11"/>
      <c r="BI312" s="11"/>
    </row>
    <row r="313" spans="1:61" x14ac:dyDescent="0.25">
      <c r="A313" s="11">
        <v>658805</v>
      </c>
      <c r="B313" s="11">
        <v>31236015</v>
      </c>
      <c r="C313" s="11" t="s">
        <v>50</v>
      </c>
      <c r="D313" s="11" t="s">
        <v>51</v>
      </c>
      <c r="E313" s="13">
        <v>44619.520833333336</v>
      </c>
      <c r="F313" s="11" t="s">
        <v>307</v>
      </c>
      <c r="G313" s="11" t="s">
        <v>516</v>
      </c>
      <c r="H313" s="11">
        <v>2.7</v>
      </c>
      <c r="I313" s="11">
        <v>1427</v>
      </c>
      <c r="J313" s="11">
        <v>2.88</v>
      </c>
      <c r="K313" s="11">
        <v>1461</v>
      </c>
      <c r="L313" s="11">
        <f t="shared" si="47"/>
        <v>34</v>
      </c>
      <c r="M313" s="11" t="s">
        <v>43</v>
      </c>
      <c r="N313" s="11" t="s">
        <v>43</v>
      </c>
      <c r="O313" s="11">
        <f t="shared" si="42"/>
        <v>-10</v>
      </c>
      <c r="P313" s="11">
        <v>0</v>
      </c>
      <c r="Q313" s="11">
        <f t="shared" si="34"/>
        <v>9.8000000000000007</v>
      </c>
      <c r="R313" s="11">
        <v>1</v>
      </c>
      <c r="S313" s="11">
        <f t="shared" si="46"/>
        <v>0.98</v>
      </c>
      <c r="T313" s="11">
        <f>SUM($S$6:S313)</f>
        <v>15.020000000000042</v>
      </c>
      <c r="U313" s="11"/>
      <c r="V313" s="11"/>
      <c r="W313" s="11"/>
      <c r="X313" s="11"/>
      <c r="Y313" s="11"/>
      <c r="AB313">
        <f>SUM($Q$6:Q313)</f>
        <v>150.20000000000019</v>
      </c>
      <c r="AI313">
        <f t="shared" si="45"/>
        <v>17</v>
      </c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</row>
    <row r="314" spans="1:61" x14ac:dyDescent="0.25">
      <c r="A314" s="11">
        <v>658983</v>
      </c>
      <c r="B314" s="11">
        <v>31255298</v>
      </c>
      <c r="C314" s="11" t="s">
        <v>206</v>
      </c>
      <c r="D314" s="11" t="s">
        <v>517</v>
      </c>
      <c r="E314" s="13">
        <v>44619.541666666664</v>
      </c>
      <c r="F314" s="11" t="s">
        <v>518</v>
      </c>
      <c r="G314" s="11" t="s">
        <v>519</v>
      </c>
      <c r="H314" s="11">
        <v>2.56</v>
      </c>
      <c r="I314" s="11">
        <v>1602</v>
      </c>
      <c r="J314" s="11">
        <v>3.05</v>
      </c>
      <c r="K314" s="11">
        <v>1619</v>
      </c>
      <c r="L314" s="11">
        <f t="shared" si="47"/>
        <v>17</v>
      </c>
      <c r="M314" s="11" t="s">
        <v>91</v>
      </c>
      <c r="N314" s="11" t="s">
        <v>401</v>
      </c>
      <c r="O314" s="11">
        <f t="shared" si="42"/>
        <v>15.288</v>
      </c>
      <c r="P314" s="11">
        <v>1</v>
      </c>
      <c r="Q314" s="11">
        <f t="shared" si="34"/>
        <v>9.8000000000000007</v>
      </c>
      <c r="R314" s="11">
        <v>1</v>
      </c>
      <c r="S314" s="11">
        <f t="shared" si="46"/>
        <v>0.98</v>
      </c>
      <c r="T314" s="11">
        <f>SUM($S$6:S314)</f>
        <v>16.000000000000043</v>
      </c>
      <c r="U314" s="11"/>
      <c r="V314" s="11"/>
      <c r="W314" s="11"/>
      <c r="X314" s="11"/>
      <c r="Y314" s="11"/>
      <c r="AB314">
        <f>SUM($Q$6:Q314)</f>
        <v>160.0000000000002</v>
      </c>
      <c r="AI314">
        <f t="shared" si="45"/>
        <v>15.600000000000001</v>
      </c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</row>
    <row r="315" spans="1:61" x14ac:dyDescent="0.25">
      <c r="A315" s="11">
        <v>659250</v>
      </c>
      <c r="B315" s="11">
        <v>31237934</v>
      </c>
      <c r="C315" s="11" t="s">
        <v>520</v>
      </c>
      <c r="D315" s="11" t="s">
        <v>521</v>
      </c>
      <c r="E315" s="13">
        <v>44619.541666666664</v>
      </c>
      <c r="F315" s="11" t="s">
        <v>522</v>
      </c>
      <c r="G315" s="11" t="s">
        <v>523</v>
      </c>
      <c r="H315" s="11">
        <v>2.56</v>
      </c>
      <c r="I315" s="11">
        <v>1547</v>
      </c>
      <c r="J315" s="11">
        <v>2.94</v>
      </c>
      <c r="K315" s="11">
        <v>1605</v>
      </c>
      <c r="L315" s="11">
        <f t="shared" si="47"/>
        <v>58</v>
      </c>
      <c r="M315" s="11" t="s">
        <v>43</v>
      </c>
      <c r="N315" s="11" t="s">
        <v>43</v>
      </c>
      <c r="O315" s="11">
        <f t="shared" si="42"/>
        <v>-10</v>
      </c>
      <c r="P315" s="11">
        <v>0</v>
      </c>
      <c r="Q315" s="11">
        <f t="shared" si="34"/>
        <v>9.8000000000000007</v>
      </c>
      <c r="R315" s="11">
        <v>1</v>
      </c>
      <c r="S315" s="11">
        <f t="shared" si="46"/>
        <v>0.98</v>
      </c>
      <c r="T315" s="11">
        <f>SUM($S$6:S315)</f>
        <v>16.980000000000043</v>
      </c>
      <c r="U315" s="11"/>
      <c r="V315" s="11"/>
      <c r="W315" s="11"/>
      <c r="X315" s="11"/>
      <c r="Y315" s="11"/>
      <c r="AB315">
        <f>SUM($Q$6:Q315)</f>
        <v>169.80000000000021</v>
      </c>
      <c r="AI315">
        <f t="shared" si="45"/>
        <v>15.600000000000001</v>
      </c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</row>
    <row r="316" spans="1:61" x14ac:dyDescent="0.25">
      <c r="A316" s="11">
        <v>659210</v>
      </c>
      <c r="B316" s="11">
        <v>31241910</v>
      </c>
      <c r="C316" s="11" t="s">
        <v>138</v>
      </c>
      <c r="D316" s="11" t="s">
        <v>139</v>
      </c>
      <c r="E316" s="13">
        <v>44619.583333333336</v>
      </c>
      <c r="F316" s="11" t="s">
        <v>140</v>
      </c>
      <c r="G316" s="11" t="s">
        <v>524</v>
      </c>
      <c r="H316" s="11">
        <v>2.7</v>
      </c>
      <c r="I316" s="11">
        <v>1567</v>
      </c>
      <c r="J316" s="11">
        <v>3.3</v>
      </c>
      <c r="K316" s="11">
        <v>1611</v>
      </c>
      <c r="L316" s="11">
        <f t="shared" si="47"/>
        <v>44</v>
      </c>
      <c r="M316" s="11" t="s">
        <v>44</v>
      </c>
      <c r="N316" s="11" t="s">
        <v>49</v>
      </c>
      <c r="O316" s="11">
        <f t="shared" si="42"/>
        <v>16.66</v>
      </c>
      <c r="P316" s="11">
        <v>1</v>
      </c>
      <c r="Q316" s="11">
        <f t="shared" si="34"/>
        <v>9.8000000000000007</v>
      </c>
      <c r="R316" s="11">
        <v>1</v>
      </c>
      <c r="S316" s="11">
        <f t="shared" si="46"/>
        <v>0.98</v>
      </c>
      <c r="T316" s="11">
        <f>SUM($S$6:S316)</f>
        <v>17.960000000000043</v>
      </c>
      <c r="U316" s="11"/>
      <c r="V316" s="11"/>
      <c r="W316" s="11"/>
      <c r="X316" s="11"/>
      <c r="Y316" s="11"/>
      <c r="AB316">
        <f>SUM($Q$6:Q316)</f>
        <v>179.60000000000022</v>
      </c>
      <c r="AI316">
        <f t="shared" si="45"/>
        <v>17</v>
      </c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</row>
    <row r="317" spans="1:61" x14ac:dyDescent="0.25">
      <c r="A317" s="11">
        <v>659562</v>
      </c>
      <c r="B317" s="11">
        <v>31256499</v>
      </c>
      <c r="C317" s="11" t="s">
        <v>108</v>
      </c>
      <c r="D317" s="11" t="s">
        <v>112</v>
      </c>
      <c r="E317" s="13">
        <v>44619.604166666664</v>
      </c>
      <c r="F317" s="11" t="s">
        <v>264</v>
      </c>
      <c r="G317" s="11" t="s">
        <v>525</v>
      </c>
      <c r="H317" s="11">
        <v>2.58</v>
      </c>
      <c r="I317" s="11">
        <v>1549</v>
      </c>
      <c r="J317" s="11">
        <v>3.3</v>
      </c>
      <c r="K317" s="11">
        <v>1560</v>
      </c>
      <c r="L317" s="11">
        <f t="shared" si="47"/>
        <v>11</v>
      </c>
      <c r="M317" s="11" t="s">
        <v>43</v>
      </c>
      <c r="N317" s="11" t="s">
        <v>54</v>
      </c>
      <c r="O317" s="11">
        <f t="shared" si="42"/>
        <v>-10</v>
      </c>
      <c r="P317" s="11">
        <v>0</v>
      </c>
      <c r="Q317" s="11">
        <f t="shared" si="34"/>
        <v>-23</v>
      </c>
      <c r="R317" s="11">
        <v>0</v>
      </c>
      <c r="S317" s="11">
        <f t="shared" si="46"/>
        <v>-2.2999999999999998</v>
      </c>
      <c r="T317" s="11">
        <f>SUM($S$6:S317)</f>
        <v>15.660000000000043</v>
      </c>
      <c r="U317" s="11"/>
      <c r="V317" s="11"/>
      <c r="W317" s="11"/>
      <c r="X317" s="11"/>
      <c r="Y317" s="11"/>
      <c r="AB317">
        <f>SUM($Q$6:Q317)</f>
        <v>156.60000000000022</v>
      </c>
      <c r="AI317">
        <f t="shared" si="45"/>
        <v>15.8</v>
      </c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</row>
    <row r="318" spans="1:61" x14ac:dyDescent="0.25">
      <c r="A318" s="11">
        <v>659191</v>
      </c>
      <c r="B318" s="11">
        <v>31250812</v>
      </c>
      <c r="C318" s="11" t="s">
        <v>87</v>
      </c>
      <c r="D318" s="11" t="s">
        <v>88</v>
      </c>
      <c r="E318" s="13">
        <v>44619.645833333336</v>
      </c>
      <c r="F318" s="11" t="s">
        <v>241</v>
      </c>
      <c r="G318" s="11" t="s">
        <v>526</v>
      </c>
      <c r="H318" s="11">
        <v>2.4</v>
      </c>
      <c r="I318" s="11">
        <v>1491</v>
      </c>
      <c r="J318" s="11">
        <v>3.6</v>
      </c>
      <c r="K318" s="11">
        <v>1509</v>
      </c>
      <c r="L318" s="11">
        <f t="shared" si="47"/>
        <v>18</v>
      </c>
      <c r="M318" s="11" t="s">
        <v>69</v>
      </c>
      <c r="N318" s="11" t="s">
        <v>69</v>
      </c>
      <c r="O318" s="11">
        <f t="shared" si="42"/>
        <v>-10</v>
      </c>
      <c r="P318" s="11">
        <v>0</v>
      </c>
      <c r="Q318" s="11">
        <f t="shared" si="34"/>
        <v>9.8000000000000007</v>
      </c>
      <c r="R318" s="11">
        <v>1</v>
      </c>
      <c r="S318" s="11">
        <f t="shared" si="46"/>
        <v>0.98</v>
      </c>
      <c r="T318" s="11">
        <f>SUM($S$6:S318)</f>
        <v>16.640000000000043</v>
      </c>
      <c r="U318" s="11"/>
      <c r="V318" s="11"/>
      <c r="W318" s="11"/>
      <c r="X318" s="11"/>
      <c r="Y318" s="11"/>
      <c r="AB318">
        <f>SUM($Q$6:Q318)</f>
        <v>166.40000000000023</v>
      </c>
      <c r="AI318">
        <f t="shared" si="45"/>
        <v>14</v>
      </c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</row>
    <row r="319" spans="1:61" x14ac:dyDescent="0.25">
      <c r="A319" s="11">
        <v>659131</v>
      </c>
      <c r="B319" s="11">
        <v>31237670</v>
      </c>
      <c r="C319" s="11" t="s">
        <v>100</v>
      </c>
      <c r="D319" s="11" t="s">
        <v>101</v>
      </c>
      <c r="E319" s="13">
        <v>44619.645833333336</v>
      </c>
      <c r="F319" s="11" t="s">
        <v>527</v>
      </c>
      <c r="G319" s="11" t="s">
        <v>116</v>
      </c>
      <c r="H319" s="11">
        <v>2.48</v>
      </c>
      <c r="I319" s="11">
        <v>1632</v>
      </c>
      <c r="J319" s="11">
        <v>2.94</v>
      </c>
      <c r="K319" s="11">
        <v>1663</v>
      </c>
      <c r="L319" s="11">
        <f t="shared" si="47"/>
        <v>31</v>
      </c>
      <c r="M319" s="11" t="s">
        <v>70</v>
      </c>
      <c r="N319" s="11" t="s">
        <v>176</v>
      </c>
      <c r="O319" s="11">
        <f t="shared" si="42"/>
        <v>14.504</v>
      </c>
      <c r="P319" s="11">
        <v>1</v>
      </c>
      <c r="Q319" s="11">
        <f t="shared" si="34"/>
        <v>9.8000000000000007</v>
      </c>
      <c r="R319" s="11">
        <v>1</v>
      </c>
      <c r="S319" s="11">
        <f t="shared" si="46"/>
        <v>0.98</v>
      </c>
      <c r="T319" s="11">
        <f>SUM($S$6:S319)</f>
        <v>17.620000000000044</v>
      </c>
      <c r="U319" s="11"/>
      <c r="V319" s="11"/>
      <c r="W319" s="11"/>
      <c r="X319" s="11"/>
      <c r="Y319" s="11"/>
      <c r="AB319">
        <f>SUM($Q$6:Q319)</f>
        <v>176.20000000000024</v>
      </c>
      <c r="AI319">
        <f t="shared" si="45"/>
        <v>14.8</v>
      </c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</row>
    <row r="320" spans="1:61" x14ac:dyDescent="0.25">
      <c r="A320" s="11">
        <v>658745</v>
      </c>
      <c r="B320" s="11">
        <v>31244475</v>
      </c>
      <c r="C320" s="11" t="s">
        <v>104</v>
      </c>
      <c r="D320" s="11" t="s">
        <v>131</v>
      </c>
      <c r="E320" s="13">
        <v>44619.71875</v>
      </c>
      <c r="F320" s="11" t="s">
        <v>229</v>
      </c>
      <c r="G320" s="11" t="s">
        <v>400</v>
      </c>
      <c r="H320" s="11">
        <v>2.46</v>
      </c>
      <c r="I320" s="11">
        <v>1531</v>
      </c>
      <c r="J320" s="11">
        <v>3.5</v>
      </c>
      <c r="K320" s="11">
        <v>1551</v>
      </c>
      <c r="L320" s="11">
        <f t="shared" si="47"/>
        <v>20</v>
      </c>
      <c r="M320" s="11" t="s">
        <v>69</v>
      </c>
      <c r="N320" s="11" t="s">
        <v>69</v>
      </c>
      <c r="O320" s="11">
        <f t="shared" si="42"/>
        <v>-10</v>
      </c>
      <c r="P320" s="11">
        <v>0</v>
      </c>
      <c r="Q320" s="11">
        <f t="shared" si="34"/>
        <v>9.8000000000000007</v>
      </c>
      <c r="R320" s="11">
        <v>1</v>
      </c>
      <c r="S320" s="11">
        <f t="shared" si="46"/>
        <v>0.98</v>
      </c>
      <c r="T320" s="11">
        <f>SUM($S$6:S320)</f>
        <v>18.600000000000044</v>
      </c>
      <c r="U320" s="11"/>
      <c r="V320" s="11"/>
      <c r="W320" s="11"/>
      <c r="X320" s="11"/>
      <c r="Y320" s="11"/>
      <c r="AB320">
        <f>SUM($Q$6:Q320)</f>
        <v>186.00000000000026</v>
      </c>
      <c r="AI320">
        <f t="shared" si="45"/>
        <v>14.600000000000001</v>
      </c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</row>
    <row r="321" spans="1:64" x14ac:dyDescent="0.25">
      <c r="A321" s="11">
        <v>659267</v>
      </c>
      <c r="B321" s="11">
        <v>31259297</v>
      </c>
      <c r="C321" s="11" t="s">
        <v>528</v>
      </c>
      <c r="D321" s="11" t="s">
        <v>529</v>
      </c>
      <c r="E321" s="13">
        <v>44619.833333333336</v>
      </c>
      <c r="F321" s="11" t="s">
        <v>530</v>
      </c>
      <c r="G321" s="11" t="s">
        <v>531</v>
      </c>
      <c r="H321" s="11">
        <v>2.12</v>
      </c>
      <c r="I321" s="11">
        <v>1504</v>
      </c>
      <c r="J321" s="11">
        <v>3.9</v>
      </c>
      <c r="K321" s="11">
        <v>1516</v>
      </c>
      <c r="L321" s="11">
        <f t="shared" si="47"/>
        <v>12</v>
      </c>
      <c r="M321" s="11" t="s">
        <v>69</v>
      </c>
      <c r="N321" s="11" t="s">
        <v>151</v>
      </c>
      <c r="O321" s="11">
        <f t="shared" si="42"/>
        <v>-10</v>
      </c>
      <c r="P321" s="11">
        <v>0</v>
      </c>
      <c r="Q321" s="11">
        <f t="shared" si="34"/>
        <v>-29</v>
      </c>
      <c r="R321" s="11">
        <v>0</v>
      </c>
      <c r="S321" s="11">
        <f t="shared" si="46"/>
        <v>-2.9</v>
      </c>
      <c r="T321" s="11">
        <f>SUM($S$6:S321)</f>
        <v>15.700000000000044</v>
      </c>
      <c r="U321" s="11"/>
      <c r="V321" s="11"/>
      <c r="W321" s="11"/>
      <c r="X321" s="11"/>
      <c r="Y321" s="11"/>
      <c r="AB321">
        <f>SUM($Q$6:Q321)</f>
        <v>157.00000000000026</v>
      </c>
      <c r="AI321">
        <f t="shared" si="45"/>
        <v>11.200000000000003</v>
      </c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</row>
    <row r="322" spans="1:64" x14ac:dyDescent="0.25">
      <c r="A322" s="11">
        <v>659645</v>
      </c>
      <c r="B322" s="11">
        <v>31265274</v>
      </c>
      <c r="C322" s="11" t="s">
        <v>532</v>
      </c>
      <c r="D322" s="11" t="s">
        <v>533</v>
      </c>
      <c r="E322" s="13">
        <v>44620.645833333336</v>
      </c>
      <c r="F322" s="11" t="s">
        <v>534</v>
      </c>
      <c r="G322" s="11" t="s">
        <v>535</v>
      </c>
      <c r="H322" s="11">
        <v>2.36</v>
      </c>
      <c r="I322" s="11">
        <v>1521</v>
      </c>
      <c r="J322" s="11">
        <v>3.75</v>
      </c>
      <c r="K322" s="11">
        <v>1584</v>
      </c>
      <c r="L322" s="11">
        <f t="shared" si="47"/>
        <v>63</v>
      </c>
      <c r="M322" s="11" t="s">
        <v>44</v>
      </c>
      <c r="N322" s="11" t="s">
        <v>44</v>
      </c>
      <c r="O322" s="11">
        <f t="shared" si="42"/>
        <v>13.327999999999998</v>
      </c>
      <c r="P322" s="11">
        <v>1</v>
      </c>
      <c r="Q322" s="11">
        <f t="shared" si="34"/>
        <v>9.8000000000000007</v>
      </c>
      <c r="R322" s="11">
        <v>1</v>
      </c>
      <c r="S322" s="11">
        <f t="shared" si="46"/>
        <v>0.98</v>
      </c>
      <c r="T322" s="11">
        <f>SUM($S$6:S322)</f>
        <v>16.680000000000042</v>
      </c>
      <c r="U322" s="11"/>
      <c r="V322" s="11"/>
      <c r="W322" s="11"/>
      <c r="X322" s="11"/>
      <c r="Y322" s="11"/>
      <c r="AB322">
        <f>SUM($Q$6:Q322)</f>
        <v>166.80000000000027</v>
      </c>
      <c r="AI322">
        <f t="shared" si="45"/>
        <v>13.599999999999998</v>
      </c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</row>
    <row r="323" spans="1:64" x14ac:dyDescent="0.25">
      <c r="A323" s="11">
        <v>659910</v>
      </c>
      <c r="B323" s="11">
        <v>31261311</v>
      </c>
      <c r="C323" s="11" t="s">
        <v>100</v>
      </c>
      <c r="D323" s="11" t="s">
        <v>463</v>
      </c>
      <c r="E323" s="13">
        <v>44620.770833333336</v>
      </c>
      <c r="F323" s="11" t="s">
        <v>536</v>
      </c>
      <c r="G323" s="11" t="s">
        <v>537</v>
      </c>
      <c r="H323" s="11">
        <v>2.02</v>
      </c>
      <c r="I323" s="11">
        <v>1460</v>
      </c>
      <c r="J323" s="11">
        <v>3.55</v>
      </c>
      <c r="K323" s="11">
        <v>1472</v>
      </c>
      <c r="L323" s="11">
        <f t="shared" si="47"/>
        <v>12</v>
      </c>
      <c r="M323" s="11" t="s">
        <v>43</v>
      </c>
      <c r="N323" s="11" t="s">
        <v>49</v>
      </c>
      <c r="O323" s="11">
        <f t="shared" si="42"/>
        <v>9.9959999999999987</v>
      </c>
      <c r="P323" s="11">
        <v>1</v>
      </c>
      <c r="Q323" s="11">
        <f t="shared" si="34"/>
        <v>9.8000000000000007</v>
      </c>
      <c r="R323" s="11">
        <v>1</v>
      </c>
      <c r="S323" s="11">
        <f t="shared" si="46"/>
        <v>0.98</v>
      </c>
      <c r="T323" s="11">
        <f>SUM($S$6:S323)</f>
        <v>17.660000000000043</v>
      </c>
      <c r="U323" s="11"/>
      <c r="V323" s="11"/>
      <c r="W323" s="11"/>
      <c r="X323" s="11"/>
      <c r="Y323" s="11"/>
      <c r="AB323">
        <f>SUM($Q$6:Q323)</f>
        <v>176.60000000000028</v>
      </c>
      <c r="AI323">
        <f t="shared" si="45"/>
        <v>10.199999999999999</v>
      </c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</row>
    <row r="324" spans="1:64" x14ac:dyDescent="0.25">
      <c r="A324" s="11">
        <v>659606</v>
      </c>
      <c r="B324" s="11">
        <v>31251391</v>
      </c>
      <c r="C324" s="11" t="s">
        <v>65</v>
      </c>
      <c r="D324" s="11" t="s">
        <v>77</v>
      </c>
      <c r="E324" s="13">
        <v>44620.833333333336</v>
      </c>
      <c r="F324" s="11" t="s">
        <v>408</v>
      </c>
      <c r="G324" s="11" t="s">
        <v>355</v>
      </c>
      <c r="H324" s="11">
        <v>1.77</v>
      </c>
      <c r="I324" s="11">
        <v>1441</v>
      </c>
      <c r="J324" s="11">
        <v>5.7</v>
      </c>
      <c r="K324" s="11">
        <v>1460</v>
      </c>
      <c r="L324" s="11">
        <f t="shared" si="47"/>
        <v>19</v>
      </c>
      <c r="M324" s="11" t="s">
        <v>43</v>
      </c>
      <c r="N324" s="11" t="s">
        <v>123</v>
      </c>
      <c r="O324" s="11">
        <f t="shared" si="42"/>
        <v>-10</v>
      </c>
      <c r="P324" s="11">
        <v>0</v>
      </c>
      <c r="Q324" s="11">
        <f t="shared" si="34"/>
        <v>-47</v>
      </c>
      <c r="R324" s="11">
        <v>0</v>
      </c>
      <c r="S324" s="11">
        <f t="shared" si="46"/>
        <v>-4.7</v>
      </c>
      <c r="T324" s="11">
        <f>SUM($S$6:S324)</f>
        <v>12.960000000000043</v>
      </c>
      <c r="U324" s="11"/>
      <c r="V324" s="11"/>
      <c r="W324" s="11"/>
      <c r="X324" s="11"/>
      <c r="Y324" s="11"/>
      <c r="AB324">
        <f>SUM($Q$6:Q324)</f>
        <v>129.60000000000028</v>
      </c>
      <c r="AI324">
        <f t="shared" si="45"/>
        <v>7.6999999999999993</v>
      </c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</row>
    <row r="325" spans="1:64" x14ac:dyDescent="0.25">
      <c r="A325" s="11">
        <v>660099</v>
      </c>
      <c r="B325" s="11">
        <v>31264496</v>
      </c>
      <c r="C325" s="11" t="s">
        <v>108</v>
      </c>
      <c r="D325" s="11" t="s">
        <v>112</v>
      </c>
      <c r="E325" s="13">
        <v>44621.729166666664</v>
      </c>
      <c r="F325" s="11" t="s">
        <v>263</v>
      </c>
      <c r="G325" s="11" t="s">
        <v>538</v>
      </c>
      <c r="H325" s="11">
        <v>2.48</v>
      </c>
      <c r="I325" s="11">
        <v>1521</v>
      </c>
      <c r="J325" s="11">
        <v>3.5</v>
      </c>
      <c r="K325" s="11">
        <v>1541</v>
      </c>
      <c r="L325" s="11">
        <f t="shared" si="47"/>
        <v>20</v>
      </c>
      <c r="M325" s="11" t="s">
        <v>69</v>
      </c>
      <c r="N325" s="11" t="s">
        <v>69</v>
      </c>
      <c r="O325" s="11">
        <f t="shared" si="42"/>
        <v>-10</v>
      </c>
      <c r="P325" s="11">
        <v>0</v>
      </c>
      <c r="Q325" s="11">
        <f t="shared" si="34"/>
        <v>9.8000000000000007</v>
      </c>
      <c r="R325" s="11">
        <v>1</v>
      </c>
      <c r="S325" s="11">
        <f t="shared" si="46"/>
        <v>0.98</v>
      </c>
      <c r="T325" s="11">
        <f>SUM($S$6:S325)</f>
        <v>13.940000000000044</v>
      </c>
      <c r="U325" s="11"/>
      <c r="V325" s="11"/>
      <c r="W325" s="11"/>
      <c r="X325" s="11"/>
      <c r="Y325" s="11"/>
      <c r="AB325">
        <f>SUM($Q$6:Q325)</f>
        <v>139.40000000000029</v>
      </c>
      <c r="AI325">
        <f t="shared" si="45"/>
        <v>14.8</v>
      </c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K325" s="11"/>
      <c r="BL325" s="11"/>
    </row>
    <row r="326" spans="1:64" x14ac:dyDescent="0.25">
      <c r="A326" s="11">
        <v>660102</v>
      </c>
      <c r="B326" s="11">
        <v>31256748</v>
      </c>
      <c r="C326" s="11" t="s">
        <v>539</v>
      </c>
      <c r="D326" s="11" t="s">
        <v>529</v>
      </c>
      <c r="E326" s="13">
        <v>44621.746527777781</v>
      </c>
      <c r="F326" s="11" t="s">
        <v>540</v>
      </c>
      <c r="G326" s="11" t="s">
        <v>541</v>
      </c>
      <c r="H326" s="11">
        <v>2.46</v>
      </c>
      <c r="I326" s="11">
        <v>1519</v>
      </c>
      <c r="J326" s="11">
        <v>3.8</v>
      </c>
      <c r="K326" s="11">
        <v>1543</v>
      </c>
      <c r="L326" s="11">
        <f t="shared" si="47"/>
        <v>24</v>
      </c>
      <c r="M326" s="11" t="s">
        <v>43</v>
      </c>
      <c r="N326" s="11" t="s">
        <v>64</v>
      </c>
      <c r="O326" s="11">
        <f t="shared" si="42"/>
        <v>14.308000000000002</v>
      </c>
      <c r="P326" s="11">
        <v>1</v>
      </c>
      <c r="Q326" s="11">
        <f t="shared" si="34"/>
        <v>9.8000000000000007</v>
      </c>
      <c r="R326" s="11">
        <v>1</v>
      </c>
      <c r="S326" s="11">
        <f t="shared" si="46"/>
        <v>0.98</v>
      </c>
      <c r="T326" s="11">
        <f>SUM($S$6:S326)</f>
        <v>14.920000000000044</v>
      </c>
      <c r="U326" s="11"/>
      <c r="V326" s="11"/>
      <c r="W326" s="11"/>
      <c r="X326" s="11"/>
      <c r="Y326" s="11"/>
      <c r="AB326">
        <f>SUM($Q$6:Q326)</f>
        <v>149.2000000000003</v>
      </c>
      <c r="AI326">
        <f t="shared" ref="AI326:AI452" si="48">IF(U326&lt;1,H326*10-10,-10)</f>
        <v>14.600000000000001</v>
      </c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K326" s="11"/>
      <c r="BL326" s="11"/>
    </row>
    <row r="327" spans="1:64" x14ac:dyDescent="0.25">
      <c r="A327" s="11">
        <v>659901</v>
      </c>
      <c r="B327" s="11">
        <v>31267785</v>
      </c>
      <c r="C327" s="11" t="s">
        <v>92</v>
      </c>
      <c r="D327" s="11" t="s">
        <v>456</v>
      </c>
      <c r="E327" s="13">
        <v>44621.791666666664</v>
      </c>
      <c r="F327" s="11" t="s">
        <v>457</v>
      </c>
      <c r="G327" s="11" t="s">
        <v>542</v>
      </c>
      <c r="H327" s="11">
        <v>2.2599999999999998</v>
      </c>
      <c r="I327" s="11">
        <v>1318</v>
      </c>
      <c r="J327" s="11">
        <v>3.9</v>
      </c>
      <c r="K327" s="11">
        <v>1427</v>
      </c>
      <c r="L327" s="11">
        <f t="shared" si="47"/>
        <v>109</v>
      </c>
      <c r="M327" s="11" t="s">
        <v>44</v>
      </c>
      <c r="N327" s="11" t="s">
        <v>128</v>
      </c>
      <c r="O327" s="11">
        <f t="shared" si="42"/>
        <v>12.347999999999997</v>
      </c>
      <c r="P327" s="11">
        <v>1</v>
      </c>
      <c r="Q327" s="11">
        <f t="shared" si="34"/>
        <v>9.8000000000000007</v>
      </c>
      <c r="R327" s="11">
        <v>1</v>
      </c>
      <c r="S327" s="11">
        <f t="shared" ref="S327:S390" si="49">IF(R327&gt;0.5,0.98,-(J327*10-10)/10)</f>
        <v>0.98</v>
      </c>
      <c r="T327" s="11">
        <f>SUM($S$6:S327)</f>
        <v>15.900000000000045</v>
      </c>
      <c r="U327" s="11"/>
      <c r="V327" s="11"/>
      <c r="W327" s="11"/>
      <c r="X327" s="11"/>
      <c r="Y327" s="11"/>
      <c r="AB327">
        <f>SUM($Q$6:Q327)</f>
        <v>159.00000000000031</v>
      </c>
      <c r="AI327">
        <f t="shared" si="48"/>
        <v>12.599999999999998</v>
      </c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K327" s="11"/>
      <c r="BL327" s="11"/>
    </row>
    <row r="328" spans="1:64" x14ac:dyDescent="0.25">
      <c r="A328" s="11">
        <v>660095</v>
      </c>
      <c r="B328" s="11">
        <v>31267926</v>
      </c>
      <c r="C328" s="11" t="s">
        <v>108</v>
      </c>
      <c r="D328" s="11" t="s">
        <v>112</v>
      </c>
      <c r="E328" s="13">
        <v>44621.8125</v>
      </c>
      <c r="F328" s="11" t="s">
        <v>330</v>
      </c>
      <c r="G328" s="11" t="s">
        <v>404</v>
      </c>
      <c r="H328" s="11">
        <v>2.46</v>
      </c>
      <c r="I328" s="11">
        <v>1419</v>
      </c>
      <c r="J328" s="11">
        <v>3.75</v>
      </c>
      <c r="K328" s="11">
        <v>1483</v>
      </c>
      <c r="L328" s="11">
        <f t="shared" si="47"/>
        <v>64</v>
      </c>
      <c r="M328" s="11" t="s">
        <v>54</v>
      </c>
      <c r="N328" s="11" t="s">
        <v>69</v>
      </c>
      <c r="O328" s="11">
        <f t="shared" si="42"/>
        <v>-10</v>
      </c>
      <c r="P328" s="11">
        <v>0</v>
      </c>
      <c r="Q328" s="11">
        <f t="shared" si="34"/>
        <v>9.8000000000000007</v>
      </c>
      <c r="R328" s="11">
        <v>1</v>
      </c>
      <c r="S328" s="11">
        <f t="shared" si="49"/>
        <v>0.98</v>
      </c>
      <c r="T328" s="11">
        <f>SUM($S$6:S328)</f>
        <v>16.880000000000045</v>
      </c>
      <c r="U328" s="11"/>
      <c r="V328" s="11"/>
      <c r="W328" s="11"/>
      <c r="X328" s="11"/>
      <c r="Y328" s="11"/>
      <c r="AB328">
        <f>SUM($Q$6:Q328)</f>
        <v>168.80000000000032</v>
      </c>
      <c r="AI328">
        <f t="shared" si="48"/>
        <v>14.600000000000001</v>
      </c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</row>
    <row r="329" spans="1:64" x14ac:dyDescent="0.25">
      <c r="A329" s="11">
        <v>660111</v>
      </c>
      <c r="B329" s="11">
        <v>31270005</v>
      </c>
      <c r="C329" s="11" t="s">
        <v>65</v>
      </c>
      <c r="D329" s="11" t="s">
        <v>492</v>
      </c>
      <c r="E329" s="13">
        <v>44621.822916666664</v>
      </c>
      <c r="F329" s="11" t="s">
        <v>543</v>
      </c>
      <c r="G329" s="11" t="s">
        <v>544</v>
      </c>
      <c r="H329" s="11">
        <v>2.58</v>
      </c>
      <c r="I329" s="11">
        <v>1389</v>
      </c>
      <c r="J329" s="11">
        <v>2.62</v>
      </c>
      <c r="K329" s="11">
        <v>1463</v>
      </c>
      <c r="L329" s="11">
        <f t="shared" si="47"/>
        <v>74</v>
      </c>
      <c r="M329" s="11" t="s">
        <v>69</v>
      </c>
      <c r="N329" s="11" t="s">
        <v>70</v>
      </c>
      <c r="O329" s="11">
        <f t="shared" si="42"/>
        <v>15.484</v>
      </c>
      <c r="P329" s="11">
        <v>1</v>
      </c>
      <c r="Q329" s="11">
        <f t="shared" si="34"/>
        <v>9.8000000000000007</v>
      </c>
      <c r="R329" s="11">
        <v>1</v>
      </c>
      <c r="S329" s="11">
        <f t="shared" si="49"/>
        <v>0.98</v>
      </c>
      <c r="T329" s="11">
        <f>SUM($S$6:S329)</f>
        <v>17.860000000000046</v>
      </c>
      <c r="U329" s="11"/>
      <c r="V329" s="11"/>
      <c r="W329" s="11"/>
      <c r="X329" s="11"/>
      <c r="Y329" s="11"/>
      <c r="AB329">
        <f>SUM($Q$6:Q329)</f>
        <v>178.60000000000034</v>
      </c>
      <c r="AI329">
        <f t="shared" si="48"/>
        <v>15.8</v>
      </c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</row>
    <row r="330" spans="1:64" x14ac:dyDescent="0.25">
      <c r="A330" s="11">
        <v>660140</v>
      </c>
      <c r="B330" s="11">
        <v>31258806</v>
      </c>
      <c r="C330" s="11" t="s">
        <v>65</v>
      </c>
      <c r="D330" s="11" t="s">
        <v>82</v>
      </c>
      <c r="E330" s="13">
        <v>44621.822916666664</v>
      </c>
      <c r="F330" s="11" t="s">
        <v>545</v>
      </c>
      <c r="G330" s="11" t="s">
        <v>84</v>
      </c>
      <c r="H330" s="11">
        <v>2.64</v>
      </c>
      <c r="I330" s="11">
        <v>1502</v>
      </c>
      <c r="J330" s="11">
        <v>2.92</v>
      </c>
      <c r="K330" s="11">
        <v>1561</v>
      </c>
      <c r="L330" s="11">
        <f t="shared" si="47"/>
        <v>59</v>
      </c>
      <c r="M330" s="11" t="s">
        <v>70</v>
      </c>
      <c r="N330" s="11" t="s">
        <v>64</v>
      </c>
      <c r="O330" s="11">
        <f t="shared" si="42"/>
        <v>16.072000000000003</v>
      </c>
      <c r="P330" s="11">
        <v>1</v>
      </c>
      <c r="Q330" s="11">
        <f t="shared" si="34"/>
        <v>9.8000000000000007</v>
      </c>
      <c r="R330" s="11">
        <v>1</v>
      </c>
      <c r="S330" s="11">
        <f t="shared" si="49"/>
        <v>0.98</v>
      </c>
      <c r="T330" s="11">
        <f>SUM($S$6:S330)</f>
        <v>18.840000000000046</v>
      </c>
      <c r="U330" s="11"/>
      <c r="V330" s="11"/>
      <c r="W330" s="11"/>
      <c r="X330" s="11"/>
      <c r="Y330" s="11"/>
      <c r="AB330">
        <f>SUM($Q$6:Q330)</f>
        <v>188.40000000000035</v>
      </c>
      <c r="AI330">
        <f t="shared" si="48"/>
        <v>16.400000000000002</v>
      </c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</row>
    <row r="331" spans="1:64" x14ac:dyDescent="0.25">
      <c r="A331" s="11">
        <v>660149</v>
      </c>
      <c r="B331" s="11">
        <v>31267699</v>
      </c>
      <c r="C331" s="11" t="s">
        <v>65</v>
      </c>
      <c r="D331" s="11" t="s">
        <v>66</v>
      </c>
      <c r="E331" s="13">
        <v>44621.822916666664</v>
      </c>
      <c r="F331" s="11" t="s">
        <v>546</v>
      </c>
      <c r="G331" s="11" t="s">
        <v>547</v>
      </c>
      <c r="H331" s="11">
        <v>2.6</v>
      </c>
      <c r="I331" s="11">
        <v>1567</v>
      </c>
      <c r="J331" s="11">
        <v>2.94</v>
      </c>
      <c r="K331" s="11">
        <v>1580</v>
      </c>
      <c r="L331" s="11">
        <f t="shared" si="47"/>
        <v>13</v>
      </c>
      <c r="M331" s="11" t="s">
        <v>54</v>
      </c>
      <c r="N331" s="11" t="s">
        <v>128</v>
      </c>
      <c r="O331" s="11">
        <f t="shared" si="42"/>
        <v>15.68</v>
      </c>
      <c r="P331" s="11">
        <v>1</v>
      </c>
      <c r="Q331" s="11">
        <f t="shared" si="34"/>
        <v>9.8000000000000007</v>
      </c>
      <c r="R331" s="11">
        <v>1</v>
      </c>
      <c r="S331" s="11">
        <f t="shared" si="49"/>
        <v>0.98</v>
      </c>
      <c r="T331" s="11">
        <f>SUM($S$6:S331)</f>
        <v>19.820000000000046</v>
      </c>
      <c r="U331" s="11"/>
      <c r="V331" s="11"/>
      <c r="W331" s="11"/>
      <c r="X331" s="11"/>
      <c r="Y331" s="11"/>
      <c r="AB331">
        <f>SUM($Q$6:Q331)</f>
        <v>198.20000000000036</v>
      </c>
      <c r="AI331">
        <f t="shared" si="48"/>
        <v>16</v>
      </c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</row>
    <row r="332" spans="1:64" x14ac:dyDescent="0.25">
      <c r="A332" s="11">
        <v>659739</v>
      </c>
      <c r="B332" s="11">
        <v>31259278</v>
      </c>
      <c r="C332" s="11" t="s">
        <v>505</v>
      </c>
      <c r="D332" s="11" t="s">
        <v>506</v>
      </c>
      <c r="E332" s="13">
        <v>44621.9375</v>
      </c>
      <c r="F332" s="11" t="s">
        <v>548</v>
      </c>
      <c r="G332" s="11" t="s">
        <v>549</v>
      </c>
      <c r="H332" s="11">
        <v>2.1</v>
      </c>
      <c r="I332" s="11">
        <v>1470</v>
      </c>
      <c r="J332" s="11">
        <v>4.8</v>
      </c>
      <c r="K332" s="11">
        <v>1485</v>
      </c>
      <c r="L332" s="11">
        <f t="shared" si="47"/>
        <v>15</v>
      </c>
      <c r="M332" s="11" t="s">
        <v>54</v>
      </c>
      <c r="N332" s="11" t="s">
        <v>69</v>
      </c>
      <c r="O332" s="11">
        <f t="shared" si="42"/>
        <v>-10</v>
      </c>
      <c r="P332" s="11">
        <v>0</v>
      </c>
      <c r="Q332" s="11">
        <f t="shared" si="34"/>
        <v>9.8000000000000007</v>
      </c>
      <c r="R332" s="11">
        <v>1</v>
      </c>
      <c r="S332" s="11">
        <f t="shared" si="49"/>
        <v>0.98</v>
      </c>
      <c r="T332" s="11">
        <f>SUM($S$6:S332)</f>
        <v>20.800000000000047</v>
      </c>
      <c r="U332" s="11"/>
      <c r="V332" s="11"/>
      <c r="W332" s="11"/>
      <c r="X332" s="11"/>
      <c r="Y332" s="11"/>
      <c r="AB332">
        <f>SUM($Q$6:Q332)</f>
        <v>208.00000000000037</v>
      </c>
      <c r="AI332">
        <f t="shared" si="48"/>
        <v>11</v>
      </c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</row>
    <row r="333" spans="1:64" x14ac:dyDescent="0.25">
      <c r="A333" s="11">
        <v>660103</v>
      </c>
      <c r="B333" s="11">
        <v>31271812</v>
      </c>
      <c r="C333" s="11" t="s">
        <v>539</v>
      </c>
      <c r="D333" s="11" t="s">
        <v>529</v>
      </c>
      <c r="E333" s="13">
        <v>44622.541666666664</v>
      </c>
      <c r="F333" s="11" t="s">
        <v>550</v>
      </c>
      <c r="G333" s="11" t="s">
        <v>551</v>
      </c>
      <c r="H333" s="11">
        <v>1.44</v>
      </c>
      <c r="I333" s="11">
        <v>1430</v>
      </c>
      <c r="J333" s="11">
        <v>8.6</v>
      </c>
      <c r="K333" s="11">
        <v>1467</v>
      </c>
      <c r="L333" s="11">
        <f t="shared" si="47"/>
        <v>37</v>
      </c>
      <c r="M333" s="11" t="s">
        <v>44</v>
      </c>
      <c r="N333" s="11" t="s">
        <v>49</v>
      </c>
      <c r="O333" s="11">
        <f t="shared" si="42"/>
        <v>4.3119999999999985</v>
      </c>
      <c r="P333" s="11">
        <v>1</v>
      </c>
      <c r="Q333" s="11">
        <f t="shared" si="34"/>
        <v>9.8000000000000007</v>
      </c>
      <c r="R333" s="11">
        <v>1</v>
      </c>
      <c r="S333" s="11">
        <f t="shared" si="49"/>
        <v>0.98</v>
      </c>
      <c r="T333" s="11">
        <f>SUM($S$6:S333)</f>
        <v>21.780000000000047</v>
      </c>
      <c r="U333" s="11"/>
      <c r="V333" s="11"/>
      <c r="W333" s="11"/>
      <c r="X333" s="11"/>
      <c r="Y333" s="11"/>
      <c r="AB333">
        <f>SUM($Q$6:Q333)</f>
        <v>217.80000000000038</v>
      </c>
      <c r="AI333">
        <f t="shared" si="48"/>
        <v>4.3999999999999986</v>
      </c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</row>
    <row r="334" spans="1:64" x14ac:dyDescent="0.25">
      <c r="A334" s="11">
        <v>660193</v>
      </c>
      <c r="B334" s="11">
        <v>31268371</v>
      </c>
      <c r="C334" s="11" t="s">
        <v>108</v>
      </c>
      <c r="D334" s="11" t="s">
        <v>112</v>
      </c>
      <c r="E334" s="13">
        <v>44622.729166666664</v>
      </c>
      <c r="F334" s="11" t="s">
        <v>410</v>
      </c>
      <c r="G334" s="11" t="s">
        <v>552</v>
      </c>
      <c r="H334" s="11">
        <v>2.6</v>
      </c>
      <c r="I334" s="11">
        <v>1403</v>
      </c>
      <c r="J334" s="11">
        <v>3.3</v>
      </c>
      <c r="K334" s="11">
        <v>1509</v>
      </c>
      <c r="L334" s="11">
        <f t="shared" ref="L334:L397" si="50">K334-I334</f>
        <v>106</v>
      </c>
      <c r="M334" s="11" t="s">
        <v>43</v>
      </c>
      <c r="N334" s="11" t="s">
        <v>43</v>
      </c>
      <c r="O334" s="11">
        <f t="shared" si="42"/>
        <v>-10</v>
      </c>
      <c r="P334" s="11">
        <v>0</v>
      </c>
      <c r="Q334" s="11">
        <f t="shared" si="34"/>
        <v>9.8000000000000007</v>
      </c>
      <c r="R334" s="11">
        <v>1</v>
      </c>
      <c r="S334" s="11">
        <f t="shared" si="49"/>
        <v>0.98</v>
      </c>
      <c r="T334" s="11">
        <f>SUM($S$6:S334)</f>
        <v>22.760000000000048</v>
      </c>
      <c r="U334" s="11"/>
      <c r="V334" s="11"/>
      <c r="W334" s="11"/>
      <c r="X334" s="11"/>
      <c r="Y334" s="11"/>
      <c r="AB334">
        <f>SUM($Q$6:Q334)</f>
        <v>227.60000000000039</v>
      </c>
      <c r="AI334">
        <f t="shared" si="48"/>
        <v>16</v>
      </c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</row>
    <row r="335" spans="1:64" x14ac:dyDescent="0.25">
      <c r="A335" s="11">
        <v>660272</v>
      </c>
      <c r="B335" s="11">
        <v>31269753</v>
      </c>
      <c r="C335" s="11" t="s">
        <v>275</v>
      </c>
      <c r="D335" s="11" t="s">
        <v>101</v>
      </c>
      <c r="E335" s="13">
        <v>44622.770833333336</v>
      </c>
      <c r="F335" s="11" t="s">
        <v>553</v>
      </c>
      <c r="G335" s="11" t="s">
        <v>554</v>
      </c>
      <c r="H335" s="11">
        <v>2.62</v>
      </c>
      <c r="I335" s="11">
        <v>1607</v>
      </c>
      <c r="J335" s="11">
        <v>3.15</v>
      </c>
      <c r="K335" s="11">
        <v>1757</v>
      </c>
      <c r="L335" s="11">
        <f t="shared" si="50"/>
        <v>150</v>
      </c>
      <c r="M335" s="11" t="s">
        <v>69</v>
      </c>
      <c r="N335" s="11" t="s">
        <v>69</v>
      </c>
      <c r="O335" s="11">
        <f t="shared" si="42"/>
        <v>-10</v>
      </c>
      <c r="P335" s="11">
        <v>0</v>
      </c>
      <c r="Q335" s="11">
        <f t="shared" si="34"/>
        <v>9.8000000000000007</v>
      </c>
      <c r="R335" s="11">
        <v>1</v>
      </c>
      <c r="S335" s="11">
        <f t="shared" si="49"/>
        <v>0.98</v>
      </c>
      <c r="T335" s="11">
        <f>SUM($S$6:S335)</f>
        <v>23.740000000000048</v>
      </c>
      <c r="U335" s="11"/>
      <c r="V335" s="11"/>
      <c r="W335" s="11"/>
      <c r="X335" s="11"/>
      <c r="Y335" s="11"/>
      <c r="AB335">
        <f>SUM($Q$6:Q335)</f>
        <v>237.4000000000004</v>
      </c>
      <c r="AI335">
        <f t="shared" si="48"/>
        <v>16.200000000000003</v>
      </c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K335" s="11"/>
      <c r="BL335" s="11"/>
    </row>
    <row r="336" spans="1:64" x14ac:dyDescent="0.25">
      <c r="A336" s="11">
        <v>660187</v>
      </c>
      <c r="B336" s="11">
        <v>31256246</v>
      </c>
      <c r="C336" s="11" t="s">
        <v>259</v>
      </c>
      <c r="D336" s="11" t="s">
        <v>260</v>
      </c>
      <c r="E336" s="13">
        <v>44623.041666666664</v>
      </c>
      <c r="F336" s="11" t="s">
        <v>372</v>
      </c>
      <c r="G336" s="11" t="s">
        <v>555</v>
      </c>
      <c r="H336" s="11">
        <v>2.44</v>
      </c>
      <c r="I336" s="11">
        <v>1540</v>
      </c>
      <c r="J336" s="11">
        <v>3.3</v>
      </c>
      <c r="K336" s="11">
        <v>1573</v>
      </c>
      <c r="L336" s="11">
        <f t="shared" si="50"/>
        <v>33</v>
      </c>
      <c r="M336" s="11" t="s">
        <v>43</v>
      </c>
      <c r="N336" s="11" t="s">
        <v>54</v>
      </c>
      <c r="O336" s="11">
        <f t="shared" si="42"/>
        <v>-10</v>
      </c>
      <c r="P336" s="11">
        <v>0</v>
      </c>
      <c r="Q336" s="11">
        <f t="shared" si="34"/>
        <v>-23</v>
      </c>
      <c r="R336" s="11">
        <v>0</v>
      </c>
      <c r="S336" s="11">
        <f t="shared" si="49"/>
        <v>-2.2999999999999998</v>
      </c>
      <c r="T336" s="11">
        <f>SUM($S$6:S336)</f>
        <v>21.440000000000047</v>
      </c>
      <c r="U336" s="11"/>
      <c r="V336" s="11"/>
      <c r="W336" s="11"/>
      <c r="X336" s="11"/>
      <c r="Y336" s="11"/>
      <c r="AB336">
        <f>SUM($Q$6:Q336)</f>
        <v>214.4000000000004</v>
      </c>
      <c r="AI336">
        <f t="shared" si="48"/>
        <v>14.399999999999999</v>
      </c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</row>
    <row r="337" spans="1:64" x14ac:dyDescent="0.25">
      <c r="A337" s="11">
        <v>660206</v>
      </c>
      <c r="B337" s="11">
        <v>31275056</v>
      </c>
      <c r="C337" s="11" t="s">
        <v>556</v>
      </c>
      <c r="D337" s="11" t="s">
        <v>46</v>
      </c>
      <c r="E337" s="13">
        <v>44623.635416666664</v>
      </c>
      <c r="F337" s="11" t="s">
        <v>557</v>
      </c>
      <c r="G337" s="11" t="s">
        <v>558</v>
      </c>
      <c r="H337" s="11">
        <v>2.58</v>
      </c>
      <c r="I337" s="11">
        <v>1337</v>
      </c>
      <c r="J337" s="11">
        <v>2.88</v>
      </c>
      <c r="K337" s="11">
        <v>1381</v>
      </c>
      <c r="L337" s="11">
        <f t="shared" si="50"/>
        <v>44</v>
      </c>
      <c r="M337" s="11" t="s">
        <v>44</v>
      </c>
      <c r="N337" s="11" t="s">
        <v>225</v>
      </c>
      <c r="O337" s="11">
        <f t="shared" si="42"/>
        <v>-10</v>
      </c>
      <c r="P337" s="11">
        <v>0</v>
      </c>
      <c r="Q337" s="11">
        <f t="shared" si="34"/>
        <v>9.8000000000000007</v>
      </c>
      <c r="R337" s="11">
        <v>1</v>
      </c>
      <c r="S337" s="11">
        <f t="shared" si="49"/>
        <v>0.98</v>
      </c>
      <c r="T337" s="11">
        <f>SUM($S$6:S337)</f>
        <v>22.420000000000048</v>
      </c>
      <c r="U337" s="11"/>
      <c r="V337" s="11"/>
      <c r="W337" s="11"/>
      <c r="X337" s="11"/>
      <c r="Y337" s="11"/>
      <c r="AB337">
        <f>SUM($Q$6:Q337)</f>
        <v>224.20000000000041</v>
      </c>
      <c r="AI337">
        <f t="shared" si="48"/>
        <v>15.8</v>
      </c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</row>
    <row r="338" spans="1:64" x14ac:dyDescent="0.25">
      <c r="A338" s="11">
        <v>660248</v>
      </c>
      <c r="B338" s="11">
        <v>31256742</v>
      </c>
      <c r="C338" s="11" t="s">
        <v>539</v>
      </c>
      <c r="D338" s="11" t="s">
        <v>529</v>
      </c>
      <c r="E338" s="13">
        <v>44623.666666666664</v>
      </c>
      <c r="F338" s="11" t="s">
        <v>559</v>
      </c>
      <c r="G338" s="11" t="s">
        <v>560</v>
      </c>
      <c r="H338" s="11">
        <v>2.02</v>
      </c>
      <c r="I338" s="11">
        <v>1591</v>
      </c>
      <c r="J338" s="11">
        <v>5.0999999999999996</v>
      </c>
      <c r="K338" s="11">
        <v>1621</v>
      </c>
      <c r="L338" s="11">
        <f t="shared" si="50"/>
        <v>30</v>
      </c>
      <c r="M338" s="11" t="s">
        <v>44</v>
      </c>
      <c r="N338" s="11" t="s">
        <v>49</v>
      </c>
      <c r="O338" s="11">
        <f t="shared" si="42"/>
        <v>9.9959999999999987</v>
      </c>
      <c r="P338" s="11">
        <v>1</v>
      </c>
      <c r="Q338" s="11">
        <f t="shared" si="34"/>
        <v>9.8000000000000007</v>
      </c>
      <c r="R338" s="11">
        <v>1</v>
      </c>
      <c r="S338" s="11">
        <f t="shared" si="49"/>
        <v>0.98</v>
      </c>
      <c r="T338" s="11">
        <f>SUM($S$6:S338)</f>
        <v>23.400000000000048</v>
      </c>
      <c r="U338" s="11"/>
      <c r="V338" s="11"/>
      <c r="W338" s="11"/>
      <c r="X338" s="11"/>
      <c r="Y338" s="11"/>
      <c r="AB338">
        <f>SUM($Q$6:Q338)</f>
        <v>234.00000000000043</v>
      </c>
      <c r="AI338">
        <f t="shared" si="48"/>
        <v>10.199999999999999</v>
      </c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</row>
    <row r="339" spans="1:64" x14ac:dyDescent="0.25">
      <c r="A339" s="11">
        <v>660415</v>
      </c>
      <c r="B339" s="11">
        <v>31271528</v>
      </c>
      <c r="C339" s="11" t="s">
        <v>275</v>
      </c>
      <c r="D339" s="11" t="s">
        <v>101</v>
      </c>
      <c r="E339" s="13">
        <v>44623.729166666664</v>
      </c>
      <c r="F339" s="11" t="s">
        <v>382</v>
      </c>
      <c r="G339" s="11" t="s">
        <v>498</v>
      </c>
      <c r="H339" s="11">
        <v>1.97</v>
      </c>
      <c r="I339" s="11">
        <v>1471</v>
      </c>
      <c r="J339" s="11">
        <v>4.5</v>
      </c>
      <c r="K339" s="11">
        <v>1505</v>
      </c>
      <c r="L339" s="11">
        <f t="shared" si="50"/>
        <v>34</v>
      </c>
      <c r="M339" s="11" t="s">
        <v>69</v>
      </c>
      <c r="N339" s="11" t="s">
        <v>70</v>
      </c>
      <c r="O339" s="11">
        <f t="shared" si="42"/>
        <v>9.5059999999999985</v>
      </c>
      <c r="P339" s="11">
        <v>1</v>
      </c>
      <c r="Q339" s="11">
        <f t="shared" si="34"/>
        <v>9.8000000000000007</v>
      </c>
      <c r="R339" s="11">
        <v>1</v>
      </c>
      <c r="S339" s="11">
        <f t="shared" si="49"/>
        <v>0.98</v>
      </c>
      <c r="T339" s="11">
        <f>SUM($S$6:S339)</f>
        <v>24.380000000000049</v>
      </c>
      <c r="U339" s="11"/>
      <c r="V339" s="11"/>
      <c r="W339" s="11"/>
      <c r="X339" s="11"/>
      <c r="Y339" s="11"/>
      <c r="AB339">
        <f>SUM($Q$6:Q339)</f>
        <v>243.80000000000044</v>
      </c>
      <c r="AI339">
        <f t="shared" si="48"/>
        <v>9.6999999999999993</v>
      </c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</row>
    <row r="340" spans="1:64" x14ac:dyDescent="0.25">
      <c r="A340" s="11">
        <v>660216</v>
      </c>
      <c r="B340" s="11">
        <v>31263322</v>
      </c>
      <c r="C340" s="11" t="s">
        <v>100</v>
      </c>
      <c r="D340" s="11" t="s">
        <v>101</v>
      </c>
      <c r="E340" s="13">
        <v>44623.8125</v>
      </c>
      <c r="F340" s="11" t="s">
        <v>399</v>
      </c>
      <c r="G340" s="11" t="s">
        <v>103</v>
      </c>
      <c r="H340" s="11">
        <v>2.62</v>
      </c>
      <c r="I340" s="11">
        <v>1519</v>
      </c>
      <c r="J340" s="11">
        <v>3.4</v>
      </c>
      <c r="K340" s="11">
        <v>1561</v>
      </c>
      <c r="L340" s="11">
        <f t="shared" si="50"/>
        <v>42</v>
      </c>
      <c r="M340" s="11" t="s">
        <v>54</v>
      </c>
      <c r="N340" s="11" t="s">
        <v>63</v>
      </c>
      <c r="O340" s="11">
        <f t="shared" si="42"/>
        <v>-10</v>
      </c>
      <c r="P340" s="11">
        <v>0</v>
      </c>
      <c r="Q340" s="11">
        <f t="shared" si="34"/>
        <v>-24</v>
      </c>
      <c r="R340" s="11">
        <v>0</v>
      </c>
      <c r="S340" s="11">
        <f t="shared" si="49"/>
        <v>-2.4</v>
      </c>
      <c r="T340" s="11">
        <f>SUM($S$6:S340)</f>
        <v>21.98000000000005</v>
      </c>
      <c r="U340" s="11"/>
      <c r="V340" s="11"/>
      <c r="W340" s="11"/>
      <c r="X340" s="11"/>
      <c r="Y340" s="11"/>
      <c r="AB340">
        <f>SUM($Q$6:Q340)</f>
        <v>219.80000000000044</v>
      </c>
      <c r="AI340">
        <f t="shared" si="48"/>
        <v>16.200000000000003</v>
      </c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</row>
    <row r="341" spans="1:64" x14ac:dyDescent="0.25">
      <c r="A341" s="11">
        <v>660438</v>
      </c>
      <c r="B341" s="11">
        <v>31253730</v>
      </c>
      <c r="C341" s="11" t="s">
        <v>39</v>
      </c>
      <c r="D341" s="11" t="s">
        <v>40</v>
      </c>
      <c r="E341" s="13">
        <v>44624.364583333336</v>
      </c>
      <c r="F341" s="11" t="s">
        <v>235</v>
      </c>
      <c r="G341" s="11" t="s">
        <v>381</v>
      </c>
      <c r="H341" s="11">
        <v>2</v>
      </c>
      <c r="I341" s="11">
        <v>1442</v>
      </c>
      <c r="J341" s="11">
        <v>3.95</v>
      </c>
      <c r="K341" s="11">
        <v>1517</v>
      </c>
      <c r="L341" s="11">
        <f t="shared" si="50"/>
        <v>75</v>
      </c>
      <c r="M341" s="11" t="s">
        <v>49</v>
      </c>
      <c r="N341" s="11" t="s">
        <v>128</v>
      </c>
      <c r="O341" s="11">
        <f t="shared" si="42"/>
        <v>9.8000000000000007</v>
      </c>
      <c r="P341" s="11">
        <v>1</v>
      </c>
      <c r="Q341" s="11">
        <f t="shared" si="34"/>
        <v>9.8000000000000007</v>
      </c>
      <c r="R341" s="11">
        <v>1</v>
      </c>
      <c r="S341" s="11">
        <f t="shared" si="49"/>
        <v>0.98</v>
      </c>
      <c r="T341" s="11">
        <f>SUM($S$6:S341)</f>
        <v>22.960000000000051</v>
      </c>
      <c r="U341" s="11"/>
      <c r="V341" s="11"/>
      <c r="W341" s="11"/>
      <c r="X341" s="11"/>
      <c r="Y341" s="11"/>
      <c r="AB341">
        <f>SUM($Q$6:Q341)</f>
        <v>229.60000000000045</v>
      </c>
      <c r="AI341">
        <f t="shared" si="48"/>
        <v>10</v>
      </c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K341" s="11"/>
      <c r="BL341" s="11"/>
    </row>
    <row r="342" spans="1:64" x14ac:dyDescent="0.25">
      <c r="A342" s="11">
        <v>660313</v>
      </c>
      <c r="B342" s="11">
        <v>31274145</v>
      </c>
      <c r="C342" s="11" t="s">
        <v>561</v>
      </c>
      <c r="D342" s="11" t="s">
        <v>562</v>
      </c>
      <c r="E342" s="13">
        <v>44624.541666666664</v>
      </c>
      <c r="F342" s="11" t="s">
        <v>563</v>
      </c>
      <c r="G342" s="11" t="s">
        <v>564</v>
      </c>
      <c r="H342" s="11">
        <v>2.5</v>
      </c>
      <c r="I342" s="11">
        <v>1458</v>
      </c>
      <c r="J342" s="11">
        <v>3.65</v>
      </c>
      <c r="K342" s="11">
        <v>1485</v>
      </c>
      <c r="L342" s="11">
        <f t="shared" si="50"/>
        <v>27</v>
      </c>
      <c r="M342" s="11" t="s">
        <v>44</v>
      </c>
      <c r="N342" s="11" t="s">
        <v>69</v>
      </c>
      <c r="O342" s="11">
        <f t="shared" si="42"/>
        <v>-10</v>
      </c>
      <c r="P342" s="11">
        <v>0</v>
      </c>
      <c r="Q342" s="11">
        <f t="shared" si="34"/>
        <v>9.8000000000000007</v>
      </c>
      <c r="R342" s="11">
        <v>1</v>
      </c>
      <c r="S342" s="11">
        <f t="shared" si="49"/>
        <v>0.98</v>
      </c>
      <c r="T342" s="11">
        <f>SUM($S$6:S342)</f>
        <v>23.940000000000051</v>
      </c>
      <c r="U342" s="11"/>
      <c r="V342" s="11"/>
      <c r="W342" s="11"/>
      <c r="X342" s="11"/>
      <c r="Y342" s="11"/>
      <c r="AB342">
        <f>SUM($Q$6:Q342)</f>
        <v>239.40000000000046</v>
      </c>
      <c r="AI342">
        <f t="shared" si="48"/>
        <v>15</v>
      </c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</row>
    <row r="343" spans="1:64" x14ac:dyDescent="0.25">
      <c r="A343" s="11">
        <v>660370</v>
      </c>
      <c r="B343" s="11">
        <v>31268015</v>
      </c>
      <c r="C343" s="11" t="s">
        <v>520</v>
      </c>
      <c r="D343" s="11" t="s">
        <v>565</v>
      </c>
      <c r="E343" s="13">
        <v>44624.729166666664</v>
      </c>
      <c r="F343" s="11" t="s">
        <v>566</v>
      </c>
      <c r="G343" s="11" t="s">
        <v>567</v>
      </c>
      <c r="H343" s="11">
        <v>2.54</v>
      </c>
      <c r="I343" s="11">
        <v>1374</v>
      </c>
      <c r="J343" s="11">
        <v>3.3</v>
      </c>
      <c r="K343" s="11">
        <v>1405</v>
      </c>
      <c r="L343" s="11">
        <f t="shared" si="50"/>
        <v>31</v>
      </c>
      <c r="M343" s="11" t="s">
        <v>43</v>
      </c>
      <c r="N343" s="11" t="s">
        <v>44</v>
      </c>
      <c r="O343" s="11">
        <f t="shared" si="42"/>
        <v>15.091999999999999</v>
      </c>
      <c r="P343" s="11">
        <v>1</v>
      </c>
      <c r="Q343" s="11">
        <f t="shared" si="34"/>
        <v>9.8000000000000007</v>
      </c>
      <c r="R343" s="11">
        <v>1</v>
      </c>
      <c r="S343" s="11">
        <f t="shared" si="49"/>
        <v>0.98</v>
      </c>
      <c r="T343" s="11">
        <f>SUM($S$6:S343)</f>
        <v>24.920000000000051</v>
      </c>
      <c r="U343" s="11"/>
      <c r="V343" s="11"/>
      <c r="W343" s="11"/>
      <c r="X343" s="11"/>
      <c r="Y343" s="11"/>
      <c r="AB343">
        <f>SUM($Q$6:Q343)</f>
        <v>249.20000000000047</v>
      </c>
      <c r="AI343">
        <f t="shared" si="48"/>
        <v>15.399999999999999</v>
      </c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</row>
    <row r="344" spans="1:64" x14ac:dyDescent="0.25">
      <c r="A344" s="11">
        <v>660340</v>
      </c>
      <c r="B344" s="11">
        <v>31258811</v>
      </c>
      <c r="C344" s="11" t="s">
        <v>92</v>
      </c>
      <c r="D344" s="11" t="s">
        <v>456</v>
      </c>
      <c r="E344" s="13">
        <v>44624.75</v>
      </c>
      <c r="F344" s="11" t="s">
        <v>460</v>
      </c>
      <c r="G344" s="11" t="s">
        <v>568</v>
      </c>
      <c r="H344" s="11">
        <v>2.06</v>
      </c>
      <c r="I344" s="11">
        <v>1352</v>
      </c>
      <c r="J344" s="11">
        <v>3.85</v>
      </c>
      <c r="K344" s="11">
        <v>1399</v>
      </c>
      <c r="L344" s="11">
        <f t="shared" si="50"/>
        <v>47</v>
      </c>
      <c r="M344" s="11" t="s">
        <v>69</v>
      </c>
      <c r="N344" s="11" t="s">
        <v>74</v>
      </c>
      <c r="O344" s="11">
        <f t="shared" si="42"/>
        <v>-10</v>
      </c>
      <c r="P344" s="11">
        <v>0</v>
      </c>
      <c r="Q344" s="11">
        <f t="shared" si="34"/>
        <v>9.8000000000000007</v>
      </c>
      <c r="R344" s="11">
        <v>1</v>
      </c>
      <c r="S344" s="11">
        <f t="shared" si="49"/>
        <v>0.98</v>
      </c>
      <c r="T344" s="11">
        <f>SUM($S$6:S344)</f>
        <v>25.900000000000052</v>
      </c>
      <c r="U344" s="11"/>
      <c r="AB344">
        <f>SUM($Q$6:Q344)</f>
        <v>259.00000000000045</v>
      </c>
      <c r="AI344">
        <f t="shared" si="48"/>
        <v>10.600000000000001</v>
      </c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</row>
    <row r="345" spans="1:64" x14ac:dyDescent="0.25">
      <c r="A345" s="11">
        <v>660859</v>
      </c>
      <c r="B345" s="11">
        <v>31273376</v>
      </c>
      <c r="C345" s="11" t="s">
        <v>100</v>
      </c>
      <c r="D345" s="11" t="s">
        <v>463</v>
      </c>
      <c r="E345" s="13">
        <v>44624.770833333336</v>
      </c>
      <c r="F345" s="11" t="s">
        <v>569</v>
      </c>
      <c r="G345" s="11" t="s">
        <v>465</v>
      </c>
      <c r="H345" s="11">
        <v>2.46</v>
      </c>
      <c r="I345" s="11">
        <v>1402</v>
      </c>
      <c r="J345" s="11">
        <v>3.15</v>
      </c>
      <c r="K345" s="11">
        <v>1471</v>
      </c>
      <c r="L345" s="11">
        <f t="shared" si="50"/>
        <v>69</v>
      </c>
      <c r="M345" s="11" t="s">
        <v>361</v>
      </c>
      <c r="N345" s="11" t="s">
        <v>570</v>
      </c>
      <c r="O345" s="11">
        <f t="shared" si="42"/>
        <v>-10</v>
      </c>
      <c r="P345" s="11">
        <v>0</v>
      </c>
      <c r="Q345" s="11">
        <f t="shared" si="34"/>
        <v>-21.5</v>
      </c>
      <c r="R345" s="11">
        <v>0</v>
      </c>
      <c r="S345" s="11">
        <f t="shared" si="49"/>
        <v>-2.15</v>
      </c>
      <c r="T345" s="11">
        <f>SUM($S$6:S345)</f>
        <v>23.750000000000053</v>
      </c>
      <c r="U345" s="11"/>
      <c r="V345" s="11"/>
      <c r="W345" s="11"/>
      <c r="X345" s="11"/>
      <c r="Y345" s="11"/>
      <c r="AB345">
        <f>SUM($Q$6:Q345)</f>
        <v>237.50000000000045</v>
      </c>
      <c r="AI345">
        <f t="shared" si="48"/>
        <v>14.600000000000001</v>
      </c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</row>
    <row r="346" spans="1:64" x14ac:dyDescent="0.25">
      <c r="A346" s="11">
        <v>660312</v>
      </c>
      <c r="B346" s="11">
        <v>31255947</v>
      </c>
      <c r="C346" s="11" t="s">
        <v>192</v>
      </c>
      <c r="D346" s="11" t="s">
        <v>193</v>
      </c>
      <c r="E346" s="13">
        <v>44624.822916666664</v>
      </c>
      <c r="F346" s="11" t="s">
        <v>212</v>
      </c>
      <c r="G346" s="11" t="s">
        <v>332</v>
      </c>
      <c r="H346" s="11">
        <v>2.36</v>
      </c>
      <c r="I346" s="11">
        <v>1514</v>
      </c>
      <c r="J346" s="11">
        <v>3.2</v>
      </c>
      <c r="K346" s="11">
        <v>1589</v>
      </c>
      <c r="L346" s="11">
        <f t="shared" si="50"/>
        <v>75</v>
      </c>
      <c r="M346" s="11" t="s">
        <v>54</v>
      </c>
      <c r="N346" s="11" t="s">
        <v>69</v>
      </c>
      <c r="O346" s="11">
        <f t="shared" si="42"/>
        <v>-10</v>
      </c>
      <c r="P346" s="11">
        <v>0</v>
      </c>
      <c r="Q346" s="11">
        <f t="shared" si="34"/>
        <v>9.8000000000000007</v>
      </c>
      <c r="R346" s="11">
        <v>1</v>
      </c>
      <c r="S346" s="11">
        <f t="shared" si="49"/>
        <v>0.98</v>
      </c>
      <c r="T346" s="11">
        <f>SUM($S$6:S346)</f>
        <v>24.730000000000054</v>
      </c>
      <c r="U346" s="11"/>
      <c r="V346" s="11"/>
      <c r="W346" s="11"/>
      <c r="X346" s="11"/>
      <c r="Y346" s="11"/>
      <c r="AB346">
        <f>SUM($Q$6:Q346)</f>
        <v>247.30000000000047</v>
      </c>
      <c r="AI346">
        <f t="shared" si="48"/>
        <v>13.599999999999998</v>
      </c>
      <c r="BK346" s="11"/>
      <c r="BL346" s="11"/>
    </row>
    <row r="347" spans="1:64" x14ac:dyDescent="0.25">
      <c r="A347" s="11">
        <v>660330</v>
      </c>
      <c r="B347" s="11">
        <v>31269066</v>
      </c>
      <c r="C347" s="11" t="s">
        <v>65</v>
      </c>
      <c r="D347" s="11" t="s">
        <v>71</v>
      </c>
      <c r="E347" s="13">
        <v>44624.822916666664</v>
      </c>
      <c r="F347" s="11" t="s">
        <v>80</v>
      </c>
      <c r="G347" s="11" t="s">
        <v>352</v>
      </c>
      <c r="H347" s="11">
        <v>2.56</v>
      </c>
      <c r="I347" s="11">
        <v>1463</v>
      </c>
      <c r="J347" s="11">
        <v>3.05</v>
      </c>
      <c r="K347" s="11">
        <v>1491</v>
      </c>
      <c r="L347" s="11">
        <f t="shared" si="50"/>
        <v>28</v>
      </c>
      <c r="M347" s="11" t="s">
        <v>44</v>
      </c>
      <c r="N347" s="11" t="s">
        <v>70</v>
      </c>
      <c r="O347" s="11">
        <f t="shared" si="42"/>
        <v>15.288</v>
      </c>
      <c r="P347" s="11">
        <v>1</v>
      </c>
      <c r="Q347" s="11">
        <f t="shared" si="34"/>
        <v>9.8000000000000007</v>
      </c>
      <c r="R347" s="11">
        <v>1</v>
      </c>
      <c r="S347" s="11">
        <f t="shared" si="49"/>
        <v>0.98</v>
      </c>
      <c r="T347" s="11">
        <f>SUM($S$6:S347)</f>
        <v>25.710000000000054</v>
      </c>
      <c r="U347" s="11"/>
      <c r="V347" s="11"/>
      <c r="W347" s="11"/>
      <c r="X347" s="11"/>
      <c r="Y347" s="11"/>
      <c r="AB347">
        <f>SUM($Q$6:Q347)</f>
        <v>257.10000000000048</v>
      </c>
      <c r="AI347">
        <f t="shared" si="48"/>
        <v>15.600000000000001</v>
      </c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</row>
    <row r="348" spans="1:64" x14ac:dyDescent="0.25">
      <c r="A348" s="11">
        <v>661072</v>
      </c>
      <c r="B348" s="11">
        <v>31271907</v>
      </c>
      <c r="C348" s="11" t="s">
        <v>87</v>
      </c>
      <c r="D348" s="11" t="s">
        <v>571</v>
      </c>
      <c r="E348" s="13">
        <v>44625.458333333336</v>
      </c>
      <c r="F348" s="11" t="s">
        <v>572</v>
      </c>
      <c r="G348" s="11" t="s">
        <v>573</v>
      </c>
      <c r="H348" s="11">
        <v>2.46</v>
      </c>
      <c r="I348" s="11">
        <v>1391</v>
      </c>
      <c r="J348" s="11">
        <v>3.7</v>
      </c>
      <c r="K348" s="11">
        <v>1438</v>
      </c>
      <c r="L348" s="11">
        <f t="shared" si="50"/>
        <v>47</v>
      </c>
      <c r="M348" s="11" t="s">
        <v>361</v>
      </c>
      <c r="N348" s="11" t="s">
        <v>96</v>
      </c>
      <c r="O348" s="11">
        <f t="shared" si="42"/>
        <v>-10</v>
      </c>
      <c r="P348" s="11">
        <v>0</v>
      </c>
      <c r="Q348" s="11">
        <f t="shared" si="34"/>
        <v>-27</v>
      </c>
      <c r="R348" s="11">
        <v>0</v>
      </c>
      <c r="S348" s="11">
        <f t="shared" si="49"/>
        <v>-2.7</v>
      </c>
      <c r="T348" s="11">
        <f>SUM($S$6:S348)</f>
        <v>23.010000000000055</v>
      </c>
      <c r="U348" s="11"/>
      <c r="V348" s="11"/>
      <c r="W348" s="11"/>
      <c r="X348" s="11"/>
      <c r="Y348" s="11"/>
      <c r="AB348">
        <f>SUM($Q$6:Q348)</f>
        <v>230.10000000000048</v>
      </c>
      <c r="AI348">
        <f t="shared" si="48"/>
        <v>14.600000000000001</v>
      </c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</row>
    <row r="349" spans="1:64" x14ac:dyDescent="0.25">
      <c r="A349" s="11">
        <v>660793</v>
      </c>
      <c r="B349" s="11">
        <v>31269076</v>
      </c>
      <c r="C349" s="11" t="s">
        <v>65</v>
      </c>
      <c r="D349" s="11" t="s">
        <v>71</v>
      </c>
      <c r="E349" s="13">
        <v>44625.520833333336</v>
      </c>
      <c r="F349" s="11" t="s">
        <v>75</v>
      </c>
      <c r="G349" s="11" t="s">
        <v>211</v>
      </c>
      <c r="H349" s="11">
        <v>2.3199999999999998</v>
      </c>
      <c r="I349" s="11">
        <v>1386</v>
      </c>
      <c r="J349" s="11">
        <v>3.6</v>
      </c>
      <c r="K349" s="11">
        <v>1425</v>
      </c>
      <c r="L349" s="11">
        <f t="shared" si="50"/>
        <v>39</v>
      </c>
      <c r="M349" s="11" t="s">
        <v>69</v>
      </c>
      <c r="N349" s="11" t="s">
        <v>63</v>
      </c>
      <c r="O349" s="11">
        <f t="shared" si="42"/>
        <v>-10</v>
      </c>
      <c r="P349" s="11">
        <v>0</v>
      </c>
      <c r="Q349" s="11">
        <f t="shared" si="34"/>
        <v>-26</v>
      </c>
      <c r="R349" s="11">
        <v>0</v>
      </c>
      <c r="S349" s="11">
        <f t="shared" si="49"/>
        <v>-2.6</v>
      </c>
      <c r="T349" s="11">
        <f>SUM($S$6:S349)</f>
        <v>20.410000000000053</v>
      </c>
      <c r="U349" s="11"/>
      <c r="V349" s="11"/>
      <c r="W349" s="11"/>
      <c r="X349" s="11"/>
      <c r="Y349" s="11"/>
      <c r="AB349">
        <f>SUM($Q$6:Q349)</f>
        <v>204.10000000000048</v>
      </c>
      <c r="AI349">
        <f t="shared" si="48"/>
        <v>13.2</v>
      </c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</row>
    <row r="350" spans="1:64" x14ac:dyDescent="0.25">
      <c r="A350" s="11">
        <v>661136</v>
      </c>
      <c r="B350" s="11">
        <v>31254639</v>
      </c>
      <c r="C350" s="11" t="s">
        <v>50</v>
      </c>
      <c r="D350" s="11" t="s">
        <v>574</v>
      </c>
      <c r="E350" s="13">
        <v>44625.541666666664</v>
      </c>
      <c r="F350" s="11" t="s">
        <v>575</v>
      </c>
      <c r="G350" s="11" t="s">
        <v>576</v>
      </c>
      <c r="H350" s="11">
        <v>2.64</v>
      </c>
      <c r="I350" s="11">
        <v>1401</v>
      </c>
      <c r="J350" s="11">
        <v>2.92</v>
      </c>
      <c r="K350" s="11">
        <v>1449</v>
      </c>
      <c r="L350" s="11">
        <f t="shared" si="50"/>
        <v>48</v>
      </c>
      <c r="M350" s="11" t="s">
        <v>43</v>
      </c>
      <c r="N350" s="11" t="s">
        <v>49</v>
      </c>
      <c r="O350" s="11">
        <f t="shared" si="42"/>
        <v>16.072000000000003</v>
      </c>
      <c r="P350" s="11">
        <v>1</v>
      </c>
      <c r="Q350" s="11">
        <f t="shared" si="34"/>
        <v>9.8000000000000007</v>
      </c>
      <c r="R350" s="11">
        <v>1</v>
      </c>
      <c r="S350" s="11">
        <f t="shared" si="49"/>
        <v>0.98</v>
      </c>
      <c r="T350" s="11">
        <f>SUM($S$6:S350)</f>
        <v>21.390000000000054</v>
      </c>
      <c r="U350" s="11"/>
      <c r="V350" s="11"/>
      <c r="W350" s="11"/>
      <c r="X350" s="11"/>
      <c r="Y350" s="11"/>
      <c r="AB350">
        <f>SUM($Q$6:Q350)</f>
        <v>213.90000000000049</v>
      </c>
      <c r="AI350">
        <f t="shared" si="48"/>
        <v>16.400000000000002</v>
      </c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  <c r="BH350" s="11"/>
      <c r="BI350" s="11"/>
      <c r="BJ350" s="11"/>
      <c r="BK350" s="11"/>
      <c r="BL350" s="11"/>
    </row>
    <row r="351" spans="1:64" x14ac:dyDescent="0.25">
      <c r="A351" s="11">
        <v>660684</v>
      </c>
      <c r="B351" s="11">
        <v>31268120</v>
      </c>
      <c r="C351" s="11" t="s">
        <v>206</v>
      </c>
      <c r="D351" s="11" t="s">
        <v>517</v>
      </c>
      <c r="E351" s="13">
        <v>44625.541666666664</v>
      </c>
      <c r="F351" s="11" t="s">
        <v>577</v>
      </c>
      <c r="G351" s="11" t="s">
        <v>578</v>
      </c>
      <c r="H351" s="11">
        <v>2.56</v>
      </c>
      <c r="I351" s="11">
        <v>1497</v>
      </c>
      <c r="J351" s="11">
        <v>3</v>
      </c>
      <c r="K351" s="11">
        <v>1539</v>
      </c>
      <c r="L351" s="11">
        <f t="shared" si="50"/>
        <v>42</v>
      </c>
      <c r="M351" s="11" t="s">
        <v>69</v>
      </c>
      <c r="N351" s="11" t="s">
        <v>151</v>
      </c>
      <c r="O351" s="11">
        <f t="shared" si="42"/>
        <v>-10</v>
      </c>
      <c r="P351" s="11">
        <v>0</v>
      </c>
      <c r="Q351" s="11">
        <f t="shared" si="34"/>
        <v>-20</v>
      </c>
      <c r="R351" s="11">
        <v>0</v>
      </c>
      <c r="S351" s="11">
        <f t="shared" si="49"/>
        <v>-2</v>
      </c>
      <c r="T351" s="11">
        <f>SUM($S$6:S351)</f>
        <v>19.390000000000054</v>
      </c>
      <c r="U351" s="11"/>
      <c r="V351" s="11"/>
      <c r="W351" s="11"/>
      <c r="X351" s="11"/>
      <c r="Y351" s="11"/>
      <c r="AB351">
        <f>SUM($Q$6:Q351)</f>
        <v>193.90000000000049</v>
      </c>
      <c r="AI351">
        <f t="shared" si="48"/>
        <v>15.600000000000001</v>
      </c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  <c r="BH351" s="11"/>
      <c r="BI351" s="11"/>
      <c r="BJ351" s="11"/>
      <c r="BK351" s="11"/>
      <c r="BL351" s="11"/>
    </row>
    <row r="352" spans="1:64" x14ac:dyDescent="0.25">
      <c r="A352" s="11">
        <v>661019</v>
      </c>
      <c r="B352" s="11">
        <v>31279448</v>
      </c>
      <c r="C352" s="11" t="s">
        <v>471</v>
      </c>
      <c r="D352" s="11" t="s">
        <v>472</v>
      </c>
      <c r="E352" s="13">
        <v>44625.541666666664</v>
      </c>
      <c r="F352" s="11" t="s">
        <v>579</v>
      </c>
      <c r="G352" s="11" t="s">
        <v>580</v>
      </c>
      <c r="H352" s="11">
        <v>2.1800000000000002</v>
      </c>
      <c r="I352" s="11">
        <v>1602</v>
      </c>
      <c r="J352" s="11">
        <v>4.8</v>
      </c>
      <c r="K352" s="11">
        <v>1660</v>
      </c>
      <c r="L352" s="11">
        <f t="shared" si="50"/>
        <v>58</v>
      </c>
      <c r="M352" s="11" t="s">
        <v>69</v>
      </c>
      <c r="N352" s="11" t="s">
        <v>69</v>
      </c>
      <c r="O352" s="11">
        <f t="shared" si="42"/>
        <v>-10</v>
      </c>
      <c r="P352" s="11">
        <v>0</v>
      </c>
      <c r="Q352" s="11">
        <f t="shared" si="34"/>
        <v>9.8000000000000007</v>
      </c>
      <c r="R352" s="11">
        <v>1</v>
      </c>
      <c r="S352" s="11">
        <f t="shared" si="49"/>
        <v>0.98</v>
      </c>
      <c r="T352" s="11">
        <f>SUM($S$6:S352)</f>
        <v>20.370000000000054</v>
      </c>
      <c r="U352" s="11"/>
      <c r="V352" s="11"/>
      <c r="W352" s="11"/>
      <c r="X352" s="11"/>
      <c r="Y352" s="11"/>
      <c r="AB352">
        <f>SUM($Q$6:Q352)</f>
        <v>203.7000000000005</v>
      </c>
      <c r="AI352">
        <f t="shared" si="48"/>
        <v>11.8</v>
      </c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  <c r="BI352" s="11"/>
      <c r="BJ352" s="11"/>
      <c r="BK352" s="11"/>
      <c r="BL352" s="11"/>
    </row>
    <row r="353" spans="1:64" x14ac:dyDescent="0.25">
      <c r="A353" s="11">
        <v>660579</v>
      </c>
      <c r="B353" s="11">
        <v>31278256</v>
      </c>
      <c r="C353" s="11" t="s">
        <v>453</v>
      </c>
      <c r="D353" s="11" t="s">
        <v>46</v>
      </c>
      <c r="E353" s="13">
        <v>44625.5625</v>
      </c>
      <c r="F353" s="11" t="s">
        <v>581</v>
      </c>
      <c r="G353" s="11" t="s">
        <v>582</v>
      </c>
      <c r="H353" s="11">
        <v>2.66</v>
      </c>
      <c r="I353" s="11">
        <v>1441</v>
      </c>
      <c r="J353" s="11">
        <v>3.55</v>
      </c>
      <c r="K353" s="11">
        <v>1474</v>
      </c>
      <c r="L353" s="11">
        <f t="shared" si="50"/>
        <v>33</v>
      </c>
      <c r="M353" s="11" t="s">
        <v>44</v>
      </c>
      <c r="N353" s="11" t="s">
        <v>44</v>
      </c>
      <c r="O353" s="11">
        <f t="shared" si="42"/>
        <v>16.268000000000001</v>
      </c>
      <c r="P353" s="11">
        <v>1</v>
      </c>
      <c r="Q353" s="11">
        <f t="shared" si="34"/>
        <v>9.8000000000000007</v>
      </c>
      <c r="R353" s="11">
        <v>1</v>
      </c>
      <c r="S353" s="11">
        <f t="shared" si="49"/>
        <v>0.98</v>
      </c>
      <c r="T353" s="11">
        <f>SUM($S$6:S353)</f>
        <v>21.350000000000055</v>
      </c>
      <c r="U353" s="11"/>
      <c r="V353" s="11"/>
      <c r="W353" s="11"/>
      <c r="X353" s="11"/>
      <c r="Y353" s="11"/>
      <c r="AB353">
        <f>SUM($Q$6:Q353)</f>
        <v>213.50000000000051</v>
      </c>
      <c r="AI353">
        <f t="shared" si="48"/>
        <v>16.600000000000001</v>
      </c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</row>
    <row r="354" spans="1:64" x14ac:dyDescent="0.25">
      <c r="A354" s="11">
        <v>661079</v>
      </c>
      <c r="B354" s="11">
        <v>31267958</v>
      </c>
      <c r="C354" s="11" t="s">
        <v>420</v>
      </c>
      <c r="D354" s="11" t="s">
        <v>450</v>
      </c>
      <c r="E354" s="13">
        <v>44625.5625</v>
      </c>
      <c r="F354" s="11" t="s">
        <v>583</v>
      </c>
      <c r="G354" s="11" t="s">
        <v>584</v>
      </c>
      <c r="H354" s="11">
        <v>2.64</v>
      </c>
      <c r="I354" s="11">
        <v>1506</v>
      </c>
      <c r="J354" s="11">
        <v>2.78</v>
      </c>
      <c r="K354" s="11">
        <v>1613</v>
      </c>
      <c r="L354" s="11">
        <f t="shared" si="50"/>
        <v>107</v>
      </c>
      <c r="M354" s="11" t="s">
        <v>69</v>
      </c>
      <c r="N354" s="11" t="s">
        <v>74</v>
      </c>
      <c r="O354" s="11">
        <f t="shared" si="42"/>
        <v>-10</v>
      </c>
      <c r="P354" s="11">
        <v>0</v>
      </c>
      <c r="Q354" s="11">
        <f t="shared" si="34"/>
        <v>9.8000000000000007</v>
      </c>
      <c r="R354" s="11">
        <v>1</v>
      </c>
      <c r="S354" s="11">
        <f t="shared" si="49"/>
        <v>0.98</v>
      </c>
      <c r="T354" s="11">
        <f>SUM($S$6:S354)</f>
        <v>22.330000000000055</v>
      </c>
      <c r="U354" s="11"/>
      <c r="V354" s="11"/>
      <c r="W354" s="11"/>
      <c r="X354" s="11"/>
      <c r="Y354" s="11"/>
      <c r="AB354">
        <f>SUM($Q$6:Q354)</f>
        <v>223.30000000000052</v>
      </c>
      <c r="AI354">
        <f t="shared" si="48"/>
        <v>16.400000000000002</v>
      </c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</row>
    <row r="355" spans="1:64" x14ac:dyDescent="0.25">
      <c r="A355" s="11">
        <v>660925</v>
      </c>
      <c r="B355" s="11">
        <v>31267482</v>
      </c>
      <c r="C355" s="11" t="s">
        <v>65</v>
      </c>
      <c r="D355" s="11" t="s">
        <v>486</v>
      </c>
      <c r="E355" s="13">
        <v>44625.625</v>
      </c>
      <c r="F355" s="11" t="s">
        <v>488</v>
      </c>
      <c r="G355" s="11" t="s">
        <v>585</v>
      </c>
      <c r="H355" s="11">
        <v>2.42</v>
      </c>
      <c r="I355" s="11">
        <v>1501</v>
      </c>
      <c r="J355" s="11">
        <v>3.25</v>
      </c>
      <c r="K355" s="11">
        <v>1520</v>
      </c>
      <c r="L355" s="11">
        <f t="shared" si="50"/>
        <v>19</v>
      </c>
      <c r="M355" s="11" t="s">
        <v>43</v>
      </c>
      <c r="N355" s="11" t="s">
        <v>44</v>
      </c>
      <c r="O355" s="11">
        <f t="shared" si="42"/>
        <v>13.915999999999999</v>
      </c>
      <c r="P355" s="11">
        <v>1</v>
      </c>
      <c r="Q355" s="11">
        <f t="shared" si="34"/>
        <v>9.8000000000000007</v>
      </c>
      <c r="R355" s="11">
        <v>1</v>
      </c>
      <c r="S355" s="11">
        <f t="shared" si="49"/>
        <v>0.98</v>
      </c>
      <c r="T355" s="11">
        <f>SUM($S$6:S355)</f>
        <v>23.310000000000056</v>
      </c>
      <c r="U355" s="11"/>
      <c r="V355" s="11"/>
      <c r="W355" s="11"/>
      <c r="X355" s="11"/>
      <c r="Y355" s="11"/>
      <c r="AB355">
        <f>SUM($Q$6:Q355)</f>
        <v>233.10000000000053</v>
      </c>
      <c r="AI355">
        <f t="shared" si="48"/>
        <v>14.2</v>
      </c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</row>
    <row r="356" spans="1:64" x14ac:dyDescent="0.25">
      <c r="A356" s="11">
        <v>661197</v>
      </c>
      <c r="B356" s="11">
        <v>31268968</v>
      </c>
      <c r="C356" s="11" t="s">
        <v>59</v>
      </c>
      <c r="D356" s="11" t="s">
        <v>60</v>
      </c>
      <c r="E356" s="13">
        <v>44625.625</v>
      </c>
      <c r="F356" s="11" t="s">
        <v>61</v>
      </c>
      <c r="G356" s="11" t="s">
        <v>339</v>
      </c>
      <c r="H356" s="11">
        <v>2.5</v>
      </c>
      <c r="I356" s="11">
        <v>1473</v>
      </c>
      <c r="J356" s="11">
        <v>3.45</v>
      </c>
      <c r="K356" s="11">
        <v>1489</v>
      </c>
      <c r="L356" s="11">
        <f t="shared" si="50"/>
        <v>16</v>
      </c>
      <c r="M356" s="11" t="s">
        <v>43</v>
      </c>
      <c r="N356" s="11" t="s">
        <v>44</v>
      </c>
      <c r="O356" s="11">
        <f t="shared" si="42"/>
        <v>14.7</v>
      </c>
      <c r="P356" s="11">
        <v>1</v>
      </c>
      <c r="Q356" s="11">
        <f t="shared" si="34"/>
        <v>9.8000000000000007</v>
      </c>
      <c r="R356" s="11">
        <v>1</v>
      </c>
      <c r="S356" s="11">
        <f t="shared" si="49"/>
        <v>0.98</v>
      </c>
      <c r="T356" s="11">
        <f>SUM($S$6:S356)</f>
        <v>24.290000000000056</v>
      </c>
      <c r="U356" s="11"/>
      <c r="V356" s="11"/>
      <c r="W356" s="11"/>
      <c r="X356" s="11"/>
      <c r="Y356" s="11"/>
      <c r="AB356">
        <f>SUM($Q$6:Q356)</f>
        <v>242.90000000000055</v>
      </c>
      <c r="AI356">
        <f t="shared" si="48"/>
        <v>15</v>
      </c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  <c r="BI356" s="11"/>
      <c r="BJ356" s="11"/>
      <c r="BK356" s="11"/>
      <c r="BL356" s="11"/>
    </row>
    <row r="357" spans="1:64" x14ac:dyDescent="0.25">
      <c r="A357" s="11">
        <v>660721</v>
      </c>
      <c r="B357" s="11">
        <v>31271685</v>
      </c>
      <c r="C357" s="11" t="s">
        <v>586</v>
      </c>
      <c r="D357" s="11" t="s">
        <v>438</v>
      </c>
      <c r="E357" s="13">
        <v>44625.625</v>
      </c>
      <c r="F357" s="11" t="s">
        <v>587</v>
      </c>
      <c r="G357" s="11" t="s">
        <v>588</v>
      </c>
      <c r="H357" s="11">
        <v>2.2200000000000002</v>
      </c>
      <c r="I357" s="11">
        <v>1486</v>
      </c>
      <c r="J357" s="11">
        <v>3.95</v>
      </c>
      <c r="K357" s="11">
        <v>1545</v>
      </c>
      <c r="L357" s="11">
        <f t="shared" si="50"/>
        <v>59</v>
      </c>
      <c r="M357" s="11" t="s">
        <v>161</v>
      </c>
      <c r="N357" s="11" t="s">
        <v>64</v>
      </c>
      <c r="O357" s="11">
        <f t="shared" si="42"/>
        <v>11.956000000000003</v>
      </c>
      <c r="P357" s="11">
        <v>1</v>
      </c>
      <c r="Q357" s="11">
        <f t="shared" si="34"/>
        <v>9.8000000000000007</v>
      </c>
      <c r="R357" s="11">
        <v>1</v>
      </c>
      <c r="S357" s="11">
        <f t="shared" si="49"/>
        <v>0.98</v>
      </c>
      <c r="T357" s="11">
        <f>SUM($S$6:S357)</f>
        <v>25.270000000000056</v>
      </c>
      <c r="U357" s="11"/>
      <c r="V357" s="11"/>
      <c r="W357" s="11"/>
      <c r="X357" s="11"/>
      <c r="Y357" s="11"/>
      <c r="AB357">
        <f>SUM($Q$6:Q357)</f>
        <v>252.70000000000056</v>
      </c>
      <c r="AI357">
        <f t="shared" si="48"/>
        <v>12.200000000000003</v>
      </c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</row>
    <row r="358" spans="1:64" x14ac:dyDescent="0.25">
      <c r="A358" s="11">
        <v>660877</v>
      </c>
      <c r="B358" s="11">
        <v>31269033</v>
      </c>
      <c r="C358" s="11" t="s">
        <v>65</v>
      </c>
      <c r="D358" s="11" t="s">
        <v>66</v>
      </c>
      <c r="E358" s="13">
        <v>44625.625</v>
      </c>
      <c r="F358" s="11" t="s">
        <v>215</v>
      </c>
      <c r="G358" s="11" t="s">
        <v>589</v>
      </c>
      <c r="H358" s="11">
        <v>2.36</v>
      </c>
      <c r="I358" s="11">
        <v>1523</v>
      </c>
      <c r="J358" s="11">
        <v>3.4</v>
      </c>
      <c r="K358" s="11">
        <v>1549</v>
      </c>
      <c r="L358" s="11">
        <f t="shared" si="50"/>
        <v>26</v>
      </c>
      <c r="M358" s="11" t="s">
        <v>43</v>
      </c>
      <c r="N358" s="11" t="s">
        <v>43</v>
      </c>
      <c r="O358" s="11">
        <f t="shared" si="42"/>
        <v>-10</v>
      </c>
      <c r="P358" s="11">
        <v>0</v>
      </c>
      <c r="Q358" s="11">
        <f t="shared" si="34"/>
        <v>9.8000000000000007</v>
      </c>
      <c r="R358" s="11">
        <v>1</v>
      </c>
      <c r="S358" s="11">
        <f t="shared" si="49"/>
        <v>0.98</v>
      </c>
      <c r="T358" s="11">
        <f>SUM($S$6:S358)</f>
        <v>26.250000000000057</v>
      </c>
      <c r="U358" s="11"/>
      <c r="V358" s="11"/>
      <c r="W358" s="11"/>
      <c r="X358" s="11"/>
      <c r="Y358" s="11"/>
      <c r="AB358">
        <f>SUM($Q$6:Q358)</f>
        <v>262.50000000000057</v>
      </c>
      <c r="AI358">
        <f t="shared" si="48"/>
        <v>13.599999999999998</v>
      </c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  <c r="BF358" s="11"/>
      <c r="BG358" s="11"/>
      <c r="BH358" s="11"/>
      <c r="BI358" s="11"/>
      <c r="BJ358" s="11"/>
      <c r="BK358" s="11"/>
      <c r="BL358" s="11"/>
    </row>
    <row r="359" spans="1:64" x14ac:dyDescent="0.25">
      <c r="A359" s="11">
        <v>660446</v>
      </c>
      <c r="B359" s="11">
        <v>31258547</v>
      </c>
      <c r="C359" s="11" t="s">
        <v>104</v>
      </c>
      <c r="D359" s="11" t="s">
        <v>131</v>
      </c>
      <c r="E359" s="13">
        <v>44625.625</v>
      </c>
      <c r="F359" s="11" t="s">
        <v>233</v>
      </c>
      <c r="G359" s="11" t="s">
        <v>590</v>
      </c>
      <c r="H359" s="11">
        <v>2.36</v>
      </c>
      <c r="I359" s="11">
        <v>1439</v>
      </c>
      <c r="J359" s="11">
        <v>4</v>
      </c>
      <c r="K359" s="11">
        <v>1498</v>
      </c>
      <c r="L359" s="11">
        <f t="shared" si="50"/>
        <v>59</v>
      </c>
      <c r="M359" s="11" t="s">
        <v>54</v>
      </c>
      <c r="N359" s="11" t="s">
        <v>63</v>
      </c>
      <c r="O359" s="11">
        <f t="shared" si="42"/>
        <v>-10</v>
      </c>
      <c r="P359" s="11">
        <v>0</v>
      </c>
      <c r="Q359" s="11">
        <f t="shared" si="34"/>
        <v>-30</v>
      </c>
      <c r="R359" s="11">
        <v>0</v>
      </c>
      <c r="S359" s="11">
        <f t="shared" si="49"/>
        <v>-3</v>
      </c>
      <c r="T359" s="11">
        <f>SUM($S$6:S359)</f>
        <v>23.250000000000057</v>
      </c>
      <c r="U359" s="11"/>
      <c r="V359" s="11"/>
      <c r="W359" s="11"/>
      <c r="X359" s="11"/>
      <c r="Y359" s="11"/>
      <c r="AB359">
        <f>SUM($Q$6:Q359)</f>
        <v>232.50000000000057</v>
      </c>
      <c r="AI359">
        <f t="shared" si="48"/>
        <v>13.599999999999998</v>
      </c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  <c r="BH359" s="11"/>
      <c r="BI359" s="11"/>
      <c r="BK359" s="11"/>
      <c r="BL359" s="11"/>
    </row>
    <row r="360" spans="1:64" x14ac:dyDescent="0.25">
      <c r="A360" s="11">
        <v>660624</v>
      </c>
      <c r="B360" s="11">
        <v>31258454</v>
      </c>
      <c r="C360" s="11" t="s">
        <v>65</v>
      </c>
      <c r="D360" s="11" t="s">
        <v>77</v>
      </c>
      <c r="E360" s="13">
        <v>44625.625</v>
      </c>
      <c r="F360" s="11" t="s">
        <v>377</v>
      </c>
      <c r="G360" s="11" t="s">
        <v>86</v>
      </c>
      <c r="H360" s="11">
        <v>2</v>
      </c>
      <c r="I360" s="11">
        <v>1461</v>
      </c>
      <c r="J360" s="11">
        <v>4.5999999999999996</v>
      </c>
      <c r="K360" s="11">
        <v>1477</v>
      </c>
      <c r="L360" s="11">
        <f t="shared" si="50"/>
        <v>16</v>
      </c>
      <c r="M360" s="11" t="s">
        <v>43</v>
      </c>
      <c r="N360" s="11" t="s">
        <v>54</v>
      </c>
      <c r="O360" s="11">
        <f t="shared" si="42"/>
        <v>-10</v>
      </c>
      <c r="P360" s="11">
        <v>0</v>
      </c>
      <c r="Q360" s="11">
        <f t="shared" si="34"/>
        <v>-36</v>
      </c>
      <c r="R360" s="11">
        <v>0</v>
      </c>
      <c r="S360" s="11">
        <f t="shared" si="49"/>
        <v>-3.6</v>
      </c>
      <c r="T360" s="11">
        <f>SUM($S$6:S360)</f>
        <v>19.650000000000055</v>
      </c>
      <c r="U360" s="11"/>
      <c r="V360" s="11"/>
      <c r="W360" s="11"/>
      <c r="X360" s="11"/>
      <c r="Y360" s="11"/>
      <c r="AB360">
        <f>SUM($Q$6:Q360)</f>
        <v>196.50000000000057</v>
      </c>
      <c r="AI360">
        <f t="shared" si="48"/>
        <v>10</v>
      </c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  <c r="BI360" s="11"/>
      <c r="BK360" s="11"/>
      <c r="BL360" s="11"/>
    </row>
    <row r="361" spans="1:64" x14ac:dyDescent="0.25">
      <c r="A361" s="11">
        <v>661186</v>
      </c>
      <c r="B361" s="11">
        <v>31260805</v>
      </c>
      <c r="C361" s="11" t="s">
        <v>59</v>
      </c>
      <c r="D361" s="11" t="s">
        <v>71</v>
      </c>
      <c r="E361" s="13">
        <v>44625.625</v>
      </c>
      <c r="F361" s="11" t="s">
        <v>591</v>
      </c>
      <c r="G361" s="11" t="s">
        <v>592</v>
      </c>
      <c r="H361" s="11">
        <v>2.44</v>
      </c>
      <c r="I361" s="11">
        <v>1267</v>
      </c>
      <c r="J361" s="11">
        <v>3</v>
      </c>
      <c r="K361" s="11">
        <v>1423</v>
      </c>
      <c r="L361" s="11">
        <f t="shared" si="50"/>
        <v>156</v>
      </c>
      <c r="M361" s="11" t="s">
        <v>43</v>
      </c>
      <c r="N361" s="11" t="s">
        <v>54</v>
      </c>
      <c r="O361" s="11">
        <f t="shared" si="42"/>
        <v>-10</v>
      </c>
      <c r="P361" s="11">
        <v>0</v>
      </c>
      <c r="Q361" s="11">
        <f t="shared" si="34"/>
        <v>-20</v>
      </c>
      <c r="R361" s="11">
        <v>0</v>
      </c>
      <c r="S361" s="11">
        <f t="shared" si="49"/>
        <v>-2</v>
      </c>
      <c r="T361" s="11">
        <f>SUM($S$6:S361)</f>
        <v>17.650000000000055</v>
      </c>
      <c r="U361" s="11"/>
      <c r="V361" s="11"/>
      <c r="W361" s="11"/>
      <c r="X361" s="11"/>
      <c r="Y361" s="11"/>
      <c r="AB361">
        <f>SUM($Q$6:Q361)</f>
        <v>176.50000000000057</v>
      </c>
      <c r="AI361">
        <f t="shared" si="48"/>
        <v>14.399999999999999</v>
      </c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  <c r="BH361" s="11"/>
      <c r="BI361" s="11"/>
      <c r="BK361" s="11"/>
      <c r="BL361" s="11"/>
    </row>
    <row r="362" spans="1:64" x14ac:dyDescent="0.25">
      <c r="A362" s="11">
        <v>660801</v>
      </c>
      <c r="B362" s="11">
        <v>31269109</v>
      </c>
      <c r="C362" s="11" t="s">
        <v>65</v>
      </c>
      <c r="D362" s="11" t="s">
        <v>71</v>
      </c>
      <c r="E362" s="13">
        <v>44625.625</v>
      </c>
      <c r="F362" s="11" t="s">
        <v>593</v>
      </c>
      <c r="G362" s="11" t="s">
        <v>270</v>
      </c>
      <c r="H362" s="11">
        <v>2.48</v>
      </c>
      <c r="I362" s="11">
        <v>1333</v>
      </c>
      <c r="J362" s="11">
        <v>3.35</v>
      </c>
      <c r="K362" s="11">
        <v>1352</v>
      </c>
      <c r="L362" s="11">
        <f t="shared" si="50"/>
        <v>19</v>
      </c>
      <c r="M362" s="11" t="s">
        <v>44</v>
      </c>
      <c r="N362" s="11" t="s">
        <v>63</v>
      </c>
      <c r="O362" s="11">
        <f t="shared" si="42"/>
        <v>-10</v>
      </c>
      <c r="P362" s="11">
        <v>0</v>
      </c>
      <c r="Q362" s="11">
        <f t="shared" si="34"/>
        <v>-23.5</v>
      </c>
      <c r="R362" s="11">
        <v>0</v>
      </c>
      <c r="S362" s="11">
        <f t="shared" si="49"/>
        <v>-2.35</v>
      </c>
      <c r="T362" s="11">
        <f>SUM($S$6:S362)</f>
        <v>15.300000000000056</v>
      </c>
      <c r="U362" s="11"/>
      <c r="V362" s="11"/>
      <c r="W362" s="11"/>
      <c r="X362" s="11"/>
      <c r="Y362" s="11"/>
      <c r="AB362">
        <f>SUM($Q$6:Q362)</f>
        <v>153.00000000000057</v>
      </c>
      <c r="AI362">
        <f t="shared" si="48"/>
        <v>14.8</v>
      </c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  <c r="BI362" s="11"/>
      <c r="BJ362" s="11"/>
      <c r="BK362" s="11"/>
      <c r="BL362" s="11"/>
    </row>
    <row r="363" spans="1:64" x14ac:dyDescent="0.25">
      <c r="A363" s="11">
        <v>660568</v>
      </c>
      <c r="B363" s="11">
        <v>31254894</v>
      </c>
      <c r="C363" s="11" t="s">
        <v>104</v>
      </c>
      <c r="D363" s="11" t="s">
        <v>105</v>
      </c>
      <c r="E363" s="13">
        <v>44625.635416666664</v>
      </c>
      <c r="F363" s="11" t="s">
        <v>594</v>
      </c>
      <c r="G363" s="11" t="s">
        <v>190</v>
      </c>
      <c r="H363" s="11">
        <v>2.46</v>
      </c>
      <c r="I363" s="11">
        <v>1509</v>
      </c>
      <c r="J363" s="11">
        <v>3.75</v>
      </c>
      <c r="K363" s="11">
        <v>1539</v>
      </c>
      <c r="L363" s="11">
        <f t="shared" si="50"/>
        <v>30</v>
      </c>
      <c r="M363" s="11" t="s">
        <v>49</v>
      </c>
      <c r="N363" s="11" t="s">
        <v>49</v>
      </c>
      <c r="O363" s="11">
        <f t="shared" si="42"/>
        <v>14.308000000000002</v>
      </c>
      <c r="P363" s="11">
        <v>1</v>
      </c>
      <c r="Q363" s="11">
        <f t="shared" si="34"/>
        <v>9.8000000000000007</v>
      </c>
      <c r="R363" s="11">
        <v>1</v>
      </c>
      <c r="S363" s="11">
        <f t="shared" si="49"/>
        <v>0.98</v>
      </c>
      <c r="T363" s="11">
        <f>SUM($S$6:S363)</f>
        <v>16.280000000000054</v>
      </c>
      <c r="U363" s="11"/>
      <c r="V363" s="11"/>
      <c r="W363" s="11"/>
      <c r="X363" s="11"/>
      <c r="Y363" s="11"/>
      <c r="AB363">
        <f>SUM($Q$6:Q363)</f>
        <v>162.80000000000058</v>
      </c>
      <c r="AI363">
        <f t="shared" si="48"/>
        <v>14.600000000000001</v>
      </c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  <c r="BI363" s="11"/>
      <c r="BJ363" s="11"/>
      <c r="BK363" s="11"/>
      <c r="BL363" s="11"/>
    </row>
    <row r="364" spans="1:64" x14ac:dyDescent="0.25">
      <c r="A364" s="11">
        <v>661044</v>
      </c>
      <c r="B364" s="11">
        <v>31275935</v>
      </c>
      <c r="C364" s="11" t="s">
        <v>532</v>
      </c>
      <c r="D364" s="11" t="s">
        <v>533</v>
      </c>
      <c r="E364" s="13">
        <v>44625.645833333336</v>
      </c>
      <c r="F364" s="11" t="s">
        <v>595</v>
      </c>
      <c r="G364" s="11" t="s">
        <v>596</v>
      </c>
      <c r="H364" s="11">
        <v>2.2599999999999998</v>
      </c>
      <c r="I364" s="11">
        <v>1599</v>
      </c>
      <c r="J364" s="11">
        <v>3.75</v>
      </c>
      <c r="K364" s="11">
        <v>1691</v>
      </c>
      <c r="L364" s="11">
        <f t="shared" si="50"/>
        <v>92</v>
      </c>
      <c r="M364" s="11" t="s">
        <v>43</v>
      </c>
      <c r="N364" s="11" t="s">
        <v>70</v>
      </c>
      <c r="O364" s="11">
        <f t="shared" si="42"/>
        <v>12.347999999999997</v>
      </c>
      <c r="P364" s="11">
        <v>1</v>
      </c>
      <c r="Q364" s="11">
        <f t="shared" si="34"/>
        <v>9.8000000000000007</v>
      </c>
      <c r="R364" s="11">
        <v>1</v>
      </c>
      <c r="S364" s="11">
        <f t="shared" si="49"/>
        <v>0.98</v>
      </c>
      <c r="T364" s="11">
        <f>SUM($S$6:S364)</f>
        <v>17.260000000000055</v>
      </c>
      <c r="U364" s="11"/>
      <c r="V364" s="11"/>
      <c r="W364" s="11"/>
      <c r="X364" s="11"/>
      <c r="Y364" s="11"/>
      <c r="AB364">
        <f>SUM($Q$6:Q364)</f>
        <v>172.60000000000059</v>
      </c>
      <c r="AI364">
        <f t="shared" si="48"/>
        <v>12.599999999999998</v>
      </c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1"/>
      <c r="BH364" s="11"/>
      <c r="BI364" s="11"/>
      <c r="BJ364" s="11"/>
      <c r="BK364" s="11"/>
      <c r="BL364" s="11"/>
    </row>
    <row r="365" spans="1:64" x14ac:dyDescent="0.25">
      <c r="A365" s="11">
        <v>660692</v>
      </c>
      <c r="B365" s="11">
        <v>31271912</v>
      </c>
      <c r="C365" s="11" t="s">
        <v>561</v>
      </c>
      <c r="D365" s="11" t="s">
        <v>597</v>
      </c>
      <c r="E365" s="13">
        <v>44625.666666666664</v>
      </c>
      <c r="F365" s="11" t="s">
        <v>598</v>
      </c>
      <c r="G365" s="11" t="s">
        <v>599</v>
      </c>
      <c r="H365" s="11">
        <v>2.42</v>
      </c>
      <c r="I365" s="11">
        <v>1556</v>
      </c>
      <c r="J365" s="11">
        <v>3.3</v>
      </c>
      <c r="K365" s="11">
        <v>1582</v>
      </c>
      <c r="L365" s="11">
        <f t="shared" si="50"/>
        <v>26</v>
      </c>
      <c r="M365" s="11" t="s">
        <v>43</v>
      </c>
      <c r="N365" s="11" t="s">
        <v>44</v>
      </c>
      <c r="O365" s="11">
        <f t="shared" si="42"/>
        <v>13.915999999999999</v>
      </c>
      <c r="P365" s="11">
        <v>1</v>
      </c>
      <c r="Q365" s="11">
        <f t="shared" si="34"/>
        <v>9.8000000000000007</v>
      </c>
      <c r="R365" s="11">
        <v>1</v>
      </c>
      <c r="S365" s="11">
        <f t="shared" si="49"/>
        <v>0.98</v>
      </c>
      <c r="T365" s="11">
        <f>SUM($S$6:S365)</f>
        <v>18.240000000000055</v>
      </c>
      <c r="U365" s="11"/>
      <c r="V365" s="11"/>
      <c r="W365" s="11"/>
      <c r="X365" s="11"/>
      <c r="Y365" s="11"/>
      <c r="AB365">
        <f>SUM($Q$6:Q365)</f>
        <v>182.4000000000006</v>
      </c>
      <c r="AI365">
        <f t="shared" si="48"/>
        <v>14.2</v>
      </c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  <c r="BC365" s="11"/>
      <c r="BD365" s="11"/>
      <c r="BE365" s="11"/>
      <c r="BF365" s="11"/>
      <c r="BG365" s="11"/>
      <c r="BH365" s="11"/>
      <c r="BI365" s="11"/>
      <c r="BJ365" s="11"/>
      <c r="BK365" s="11"/>
      <c r="BL365" s="11"/>
    </row>
    <row r="366" spans="1:64" x14ac:dyDescent="0.25">
      <c r="A366" s="11">
        <v>660849</v>
      </c>
      <c r="B366" s="11">
        <v>31279488</v>
      </c>
      <c r="C366" s="11" t="s">
        <v>600</v>
      </c>
      <c r="D366" s="11" t="s">
        <v>46</v>
      </c>
      <c r="E366" s="13">
        <v>44625.708333333336</v>
      </c>
      <c r="F366" s="11" t="s">
        <v>601</v>
      </c>
      <c r="G366" s="11" t="s">
        <v>602</v>
      </c>
      <c r="H366" s="11">
        <v>2.66</v>
      </c>
      <c r="I366" s="11">
        <v>1556</v>
      </c>
      <c r="J366" s="11">
        <v>2.2999999999999998</v>
      </c>
      <c r="K366" s="11">
        <v>1608</v>
      </c>
      <c r="L366" s="11">
        <f t="shared" si="50"/>
        <v>52</v>
      </c>
      <c r="M366" s="11" t="s">
        <v>43</v>
      </c>
      <c r="N366" s="11" t="s">
        <v>74</v>
      </c>
      <c r="O366" s="11">
        <f t="shared" si="42"/>
        <v>-10</v>
      </c>
      <c r="P366" s="11">
        <v>0</v>
      </c>
      <c r="Q366" s="11">
        <f t="shared" si="34"/>
        <v>9.8000000000000007</v>
      </c>
      <c r="R366" s="11">
        <v>1</v>
      </c>
      <c r="S366" s="11">
        <f t="shared" si="49"/>
        <v>0.98</v>
      </c>
      <c r="T366" s="11">
        <f>SUM($S$6:S366)</f>
        <v>19.220000000000056</v>
      </c>
      <c r="U366" s="11"/>
      <c r="V366" s="11"/>
      <c r="W366" s="11"/>
      <c r="X366" s="11"/>
      <c r="Y366" s="11"/>
      <c r="AB366">
        <f>SUM($Q$6:Q366)</f>
        <v>192.20000000000061</v>
      </c>
      <c r="AI366">
        <f t="shared" si="48"/>
        <v>16.600000000000001</v>
      </c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1"/>
      <c r="BB366" s="11"/>
      <c r="BC366" s="11"/>
      <c r="BD366" s="11"/>
      <c r="BE366" s="11"/>
      <c r="BF366" s="11"/>
      <c r="BG366" s="11"/>
      <c r="BH366" s="11"/>
      <c r="BI366" s="11"/>
      <c r="BJ366" s="11"/>
      <c r="BK366" s="11"/>
      <c r="BL366" s="11"/>
    </row>
    <row r="367" spans="1:64" x14ac:dyDescent="0.25">
      <c r="A367" s="11">
        <v>660747</v>
      </c>
      <c r="B367" s="11">
        <v>31251551</v>
      </c>
      <c r="C367" s="11" t="s">
        <v>92</v>
      </c>
      <c r="D367" s="11" t="s">
        <v>97</v>
      </c>
      <c r="E367" s="13">
        <v>44625.75</v>
      </c>
      <c r="F367" s="11" t="s">
        <v>243</v>
      </c>
      <c r="G367" s="11" t="s">
        <v>98</v>
      </c>
      <c r="H367" s="11">
        <v>2.6</v>
      </c>
      <c r="I367" s="11">
        <v>1454</v>
      </c>
      <c r="J367" s="11">
        <v>3.4</v>
      </c>
      <c r="K367" s="11">
        <v>1482</v>
      </c>
      <c r="L367" s="11">
        <f t="shared" si="50"/>
        <v>28</v>
      </c>
      <c r="M367" s="11" t="s">
        <v>54</v>
      </c>
      <c r="N367" s="11" t="s">
        <v>70</v>
      </c>
      <c r="O367" s="11">
        <f t="shared" si="42"/>
        <v>15.68</v>
      </c>
      <c r="P367" s="11">
        <v>1</v>
      </c>
      <c r="Q367" s="11">
        <f t="shared" si="34"/>
        <v>9.8000000000000007</v>
      </c>
      <c r="R367" s="11">
        <v>1</v>
      </c>
      <c r="S367" s="11">
        <f t="shared" si="49"/>
        <v>0.98</v>
      </c>
      <c r="T367" s="11">
        <f>SUM($S$6:S367)</f>
        <v>20.200000000000056</v>
      </c>
      <c r="U367" s="11"/>
      <c r="V367" s="11"/>
      <c r="W367" s="11"/>
      <c r="X367" s="11"/>
      <c r="Y367" s="11"/>
      <c r="AB367">
        <f>SUM($Q$6:Q367)</f>
        <v>202.00000000000063</v>
      </c>
      <c r="AI367">
        <f t="shared" si="48"/>
        <v>16</v>
      </c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1"/>
      <c r="BB367" s="11"/>
      <c r="BC367" s="11"/>
      <c r="BD367" s="11"/>
      <c r="BE367" s="11"/>
      <c r="BF367" s="11"/>
      <c r="BG367" s="11"/>
      <c r="BH367" s="11"/>
      <c r="BI367" s="11"/>
      <c r="BJ367" s="11"/>
      <c r="BK367" s="11"/>
      <c r="BL367" s="11"/>
    </row>
    <row r="368" spans="1:64" x14ac:dyDescent="0.25">
      <c r="A368" s="11">
        <v>660745</v>
      </c>
      <c r="B368" s="11">
        <v>31251477</v>
      </c>
      <c r="C368" s="11" t="s">
        <v>92</v>
      </c>
      <c r="D368" s="11" t="s">
        <v>97</v>
      </c>
      <c r="E368" s="13">
        <v>44625.75</v>
      </c>
      <c r="F368" s="11" t="s">
        <v>358</v>
      </c>
      <c r="G368" s="11" t="s">
        <v>99</v>
      </c>
      <c r="H368" s="11">
        <v>2.14</v>
      </c>
      <c r="I368" s="11">
        <v>1378</v>
      </c>
      <c r="J368" s="11">
        <v>4.5999999999999996</v>
      </c>
      <c r="K368" s="11">
        <v>1430</v>
      </c>
      <c r="L368" s="11">
        <f t="shared" si="50"/>
        <v>52</v>
      </c>
      <c r="M368" s="11" t="s">
        <v>43</v>
      </c>
      <c r="N368" s="11" t="s">
        <v>54</v>
      </c>
      <c r="O368" s="11">
        <f t="shared" si="42"/>
        <v>-10</v>
      </c>
      <c r="P368" s="11">
        <v>0</v>
      </c>
      <c r="Q368" s="11">
        <f t="shared" si="34"/>
        <v>-36</v>
      </c>
      <c r="R368" s="11">
        <v>0</v>
      </c>
      <c r="S368" s="11">
        <f t="shared" si="49"/>
        <v>-3.6</v>
      </c>
      <c r="T368" s="11">
        <f>SUM($S$6:S368)</f>
        <v>16.600000000000055</v>
      </c>
      <c r="U368" s="11"/>
      <c r="AB368">
        <f>SUM($Q$6:Q368)</f>
        <v>166.00000000000063</v>
      </c>
      <c r="AI368">
        <f t="shared" si="48"/>
        <v>11.400000000000002</v>
      </c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1"/>
      <c r="BH368" s="11"/>
      <c r="BI368" s="11"/>
      <c r="BJ368" s="11"/>
      <c r="BK368" s="11"/>
      <c r="BL368" s="11"/>
    </row>
    <row r="369" spans="1:64" x14ac:dyDescent="0.25">
      <c r="A369" s="11">
        <v>660744</v>
      </c>
      <c r="B369" s="11">
        <v>31251476</v>
      </c>
      <c r="C369" s="11" t="s">
        <v>92</v>
      </c>
      <c r="D369" s="11" t="s">
        <v>97</v>
      </c>
      <c r="E369" s="13">
        <v>44625.75</v>
      </c>
      <c r="F369" s="11" t="s">
        <v>245</v>
      </c>
      <c r="G369" s="11" t="s">
        <v>359</v>
      </c>
      <c r="H369" s="11">
        <v>2.46</v>
      </c>
      <c r="I369" s="11">
        <v>1404</v>
      </c>
      <c r="J369" s="11">
        <v>3.75</v>
      </c>
      <c r="K369" s="11">
        <v>1431</v>
      </c>
      <c r="L369" s="11">
        <f t="shared" si="50"/>
        <v>27</v>
      </c>
      <c r="M369" s="11" t="s">
        <v>44</v>
      </c>
      <c r="N369" s="11" t="s">
        <v>44</v>
      </c>
      <c r="O369" s="11">
        <f t="shared" si="42"/>
        <v>14.308000000000002</v>
      </c>
      <c r="P369" s="11">
        <v>1</v>
      </c>
      <c r="Q369" s="11">
        <f t="shared" si="34"/>
        <v>9.8000000000000007</v>
      </c>
      <c r="R369" s="11">
        <v>1</v>
      </c>
      <c r="S369" s="11">
        <f t="shared" si="49"/>
        <v>0.98</v>
      </c>
      <c r="T369" s="11">
        <f>SUM($S$6:S369)</f>
        <v>17.580000000000055</v>
      </c>
      <c r="U369" s="11"/>
      <c r="V369" s="11"/>
      <c r="W369" s="11"/>
      <c r="X369" s="11"/>
      <c r="Y369" s="11"/>
      <c r="AB369">
        <f>SUM($Q$6:Q369)</f>
        <v>175.80000000000064</v>
      </c>
      <c r="AI369">
        <f t="shared" si="48"/>
        <v>14.600000000000001</v>
      </c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1"/>
      <c r="BH369" s="11"/>
      <c r="BI369" s="11"/>
      <c r="BJ369" s="11"/>
      <c r="BK369" s="11"/>
      <c r="BL369" s="11"/>
    </row>
    <row r="370" spans="1:64" x14ac:dyDescent="0.25">
      <c r="A370" s="11">
        <v>661215</v>
      </c>
      <c r="B370" s="11">
        <v>31279450</v>
      </c>
      <c r="C370" s="11" t="s">
        <v>502</v>
      </c>
      <c r="D370" s="11" t="s">
        <v>438</v>
      </c>
      <c r="E370" s="13">
        <v>44625.833333333336</v>
      </c>
      <c r="F370" s="11" t="s">
        <v>603</v>
      </c>
      <c r="G370" s="11" t="s">
        <v>604</v>
      </c>
      <c r="H370" s="11">
        <v>2.68</v>
      </c>
      <c r="I370" s="11">
        <v>1500</v>
      </c>
      <c r="J370" s="11">
        <v>3.1</v>
      </c>
      <c r="K370" s="11">
        <v>1557</v>
      </c>
      <c r="L370" s="11">
        <f t="shared" si="50"/>
        <v>57</v>
      </c>
      <c r="M370" s="11" t="s">
        <v>49</v>
      </c>
      <c r="N370" s="11" t="s">
        <v>49</v>
      </c>
      <c r="O370" s="11">
        <f t="shared" si="42"/>
        <v>16.463999999999999</v>
      </c>
      <c r="P370" s="11">
        <v>1</v>
      </c>
      <c r="Q370" s="11">
        <f t="shared" si="34"/>
        <v>9.8000000000000007</v>
      </c>
      <c r="R370" s="11">
        <v>1</v>
      </c>
      <c r="S370" s="11">
        <f t="shared" si="49"/>
        <v>0.98</v>
      </c>
      <c r="T370" s="11">
        <f>SUM($S$6:S370)</f>
        <v>18.560000000000056</v>
      </c>
      <c r="U370" s="11"/>
      <c r="V370" s="11"/>
      <c r="W370" s="11"/>
      <c r="X370" s="11"/>
      <c r="Y370" s="11"/>
      <c r="AB370">
        <f>SUM($Q$6:Q370)</f>
        <v>185.60000000000065</v>
      </c>
      <c r="AI370">
        <f t="shared" si="48"/>
        <v>16.8</v>
      </c>
      <c r="BJ370" s="11"/>
      <c r="BK370" s="11"/>
      <c r="BL370" s="11"/>
    </row>
    <row r="371" spans="1:64" x14ac:dyDescent="0.25">
      <c r="A371" s="11">
        <v>661023</v>
      </c>
      <c r="B371" s="11">
        <v>31270531</v>
      </c>
      <c r="C371" s="11" t="s">
        <v>605</v>
      </c>
      <c r="D371" s="11" t="s">
        <v>606</v>
      </c>
      <c r="E371" s="13">
        <v>44625.9375</v>
      </c>
      <c r="F371" s="11" t="s">
        <v>607</v>
      </c>
      <c r="G371" s="11" t="s">
        <v>608</v>
      </c>
      <c r="H371" s="11">
        <v>2.1800000000000002</v>
      </c>
      <c r="I371" s="11">
        <v>1610</v>
      </c>
      <c r="J371" s="11">
        <v>3.65</v>
      </c>
      <c r="K371" s="11">
        <v>1645</v>
      </c>
      <c r="L371" s="11">
        <f t="shared" si="50"/>
        <v>35</v>
      </c>
      <c r="M371" s="11" t="s">
        <v>54</v>
      </c>
      <c r="N371" s="11" t="s">
        <v>70</v>
      </c>
      <c r="O371" s="11">
        <f t="shared" si="42"/>
        <v>11.564</v>
      </c>
      <c r="P371" s="11">
        <v>1</v>
      </c>
      <c r="Q371" s="11">
        <f t="shared" si="34"/>
        <v>9.8000000000000007</v>
      </c>
      <c r="R371" s="11">
        <v>1</v>
      </c>
      <c r="S371" s="11">
        <f t="shared" si="49"/>
        <v>0.98</v>
      </c>
      <c r="T371" s="11">
        <f>SUM($S$6:S371)</f>
        <v>19.540000000000056</v>
      </c>
      <c r="U371" s="11"/>
      <c r="V371" s="11"/>
      <c r="W371" s="11"/>
      <c r="X371" s="11"/>
      <c r="Y371" s="11"/>
      <c r="AB371">
        <f>SUM($Q$6:Q371)</f>
        <v>195.40000000000066</v>
      </c>
      <c r="AI371">
        <f t="shared" si="48"/>
        <v>11.8</v>
      </c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1"/>
      <c r="BH371" s="11"/>
      <c r="BI371" s="11"/>
      <c r="BJ371" s="11"/>
      <c r="BK371" s="11"/>
      <c r="BL371" s="11"/>
    </row>
    <row r="372" spans="1:64" x14ac:dyDescent="0.25">
      <c r="A372" s="11">
        <v>660723</v>
      </c>
      <c r="B372" s="11">
        <v>31272439</v>
      </c>
      <c r="C372" s="11" t="s">
        <v>586</v>
      </c>
      <c r="D372" s="11" t="s">
        <v>438</v>
      </c>
      <c r="E372" s="13">
        <v>44625.979166666664</v>
      </c>
      <c r="F372" s="11" t="s">
        <v>127</v>
      </c>
      <c r="G372" s="11" t="s">
        <v>609</v>
      </c>
      <c r="H372" s="11">
        <v>2.2200000000000002</v>
      </c>
      <c r="I372" s="11">
        <v>1500</v>
      </c>
      <c r="J372" s="11">
        <v>3.8</v>
      </c>
      <c r="K372" s="11">
        <v>1524</v>
      </c>
      <c r="L372" s="11">
        <f t="shared" si="50"/>
        <v>24</v>
      </c>
      <c r="M372" s="11" t="s">
        <v>69</v>
      </c>
      <c r="N372" s="11" t="s">
        <v>69</v>
      </c>
      <c r="O372" s="11">
        <f t="shared" si="42"/>
        <v>-10</v>
      </c>
      <c r="P372" s="11">
        <v>0</v>
      </c>
      <c r="Q372" s="11">
        <f t="shared" si="34"/>
        <v>9.8000000000000007</v>
      </c>
      <c r="R372" s="11">
        <v>1</v>
      </c>
      <c r="S372" s="11">
        <f t="shared" si="49"/>
        <v>0.98</v>
      </c>
      <c r="T372" s="11">
        <f>SUM($S$6:S372)</f>
        <v>20.520000000000056</v>
      </c>
      <c r="U372" s="11"/>
      <c r="V372" s="11"/>
      <c r="W372" s="11"/>
      <c r="X372" s="11"/>
      <c r="Y372" s="11"/>
      <c r="AB372">
        <f>SUM($Q$6:Q372)</f>
        <v>205.20000000000067</v>
      </c>
      <c r="AI372">
        <f t="shared" si="48"/>
        <v>12.200000000000003</v>
      </c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1"/>
      <c r="BH372" s="11"/>
      <c r="BI372" s="11"/>
      <c r="BJ372" s="11"/>
      <c r="BK372" s="11"/>
      <c r="BL372" s="11"/>
    </row>
    <row r="373" spans="1:64" x14ac:dyDescent="0.25">
      <c r="A373" s="11">
        <v>660464</v>
      </c>
      <c r="B373" s="11">
        <v>31269608</v>
      </c>
      <c r="C373" s="11" t="s">
        <v>259</v>
      </c>
      <c r="D373" s="11" t="s">
        <v>260</v>
      </c>
      <c r="E373" s="13">
        <v>44626.04583333333</v>
      </c>
      <c r="F373" s="11" t="s">
        <v>301</v>
      </c>
      <c r="G373" s="11" t="s">
        <v>402</v>
      </c>
      <c r="H373" s="11">
        <v>1.94</v>
      </c>
      <c r="I373" s="11">
        <v>1560</v>
      </c>
      <c r="J373" s="11">
        <v>4.5999999999999996</v>
      </c>
      <c r="K373" s="11">
        <v>1629</v>
      </c>
      <c r="L373" s="11">
        <f t="shared" si="50"/>
        <v>69</v>
      </c>
      <c r="M373" s="11" t="s">
        <v>69</v>
      </c>
      <c r="N373" s="11" t="s">
        <v>70</v>
      </c>
      <c r="O373" s="11">
        <f t="shared" si="42"/>
        <v>9.211999999999998</v>
      </c>
      <c r="P373" s="11">
        <v>1</v>
      </c>
      <c r="Q373" s="11">
        <f t="shared" si="34"/>
        <v>9.8000000000000007</v>
      </c>
      <c r="R373" s="11">
        <v>1</v>
      </c>
      <c r="S373" s="11">
        <f t="shared" si="49"/>
        <v>0.98</v>
      </c>
      <c r="T373" s="11">
        <f>SUM($S$6:S373)</f>
        <v>21.500000000000057</v>
      </c>
      <c r="U373" s="11"/>
      <c r="V373" s="11"/>
      <c r="W373" s="11"/>
      <c r="X373" s="11"/>
      <c r="Y373" s="11"/>
      <c r="AB373">
        <f>SUM($Q$6:Q373)</f>
        <v>215.00000000000068</v>
      </c>
      <c r="AI373">
        <f t="shared" si="48"/>
        <v>9.3999999999999986</v>
      </c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11"/>
      <c r="BH373" s="11"/>
      <c r="BI373" s="11"/>
      <c r="BJ373" s="11"/>
      <c r="BK373" s="11"/>
      <c r="BL373" s="11"/>
    </row>
    <row r="374" spans="1:64" x14ac:dyDescent="0.25">
      <c r="A374" s="11">
        <v>661233</v>
      </c>
      <c r="B374" s="11">
        <v>31269633</v>
      </c>
      <c r="C374" s="11" t="s">
        <v>259</v>
      </c>
      <c r="D374" s="11" t="s">
        <v>260</v>
      </c>
      <c r="E374" s="13">
        <v>44626.125</v>
      </c>
      <c r="F374" s="11" t="s">
        <v>509</v>
      </c>
      <c r="G374" s="11" t="s">
        <v>261</v>
      </c>
      <c r="H374" s="11">
        <v>2.5</v>
      </c>
      <c r="I374" s="11">
        <v>1533</v>
      </c>
      <c r="J374" s="11">
        <v>3.3</v>
      </c>
      <c r="K374" s="11">
        <v>1562</v>
      </c>
      <c r="L374" s="11">
        <f t="shared" si="50"/>
        <v>29</v>
      </c>
      <c r="M374" s="11" t="s">
        <v>43</v>
      </c>
      <c r="N374" s="11" t="s">
        <v>44</v>
      </c>
      <c r="O374" s="11">
        <f t="shared" si="42"/>
        <v>14.7</v>
      </c>
      <c r="P374" s="11">
        <v>1</v>
      </c>
      <c r="Q374" s="11">
        <f t="shared" si="34"/>
        <v>9.8000000000000007</v>
      </c>
      <c r="R374" s="11">
        <v>1</v>
      </c>
      <c r="S374" s="11">
        <f t="shared" si="49"/>
        <v>0.98</v>
      </c>
      <c r="T374" s="11">
        <f>SUM($S$6:S374)</f>
        <v>22.480000000000057</v>
      </c>
      <c r="U374" s="11"/>
      <c r="V374" s="11"/>
      <c r="W374" s="11"/>
      <c r="X374" s="11"/>
      <c r="Y374" s="11"/>
      <c r="AB374">
        <f>SUM($Q$6:Q374)</f>
        <v>224.80000000000069</v>
      </c>
      <c r="AI374">
        <f t="shared" si="48"/>
        <v>15</v>
      </c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  <c r="BF374" s="11"/>
      <c r="BG374" s="11"/>
      <c r="BH374" s="11"/>
      <c r="BI374" s="11"/>
      <c r="BJ374" s="11"/>
      <c r="BK374" s="11"/>
      <c r="BL374" s="11"/>
    </row>
    <row r="375" spans="1:64" x14ac:dyDescent="0.25">
      <c r="A375" s="11">
        <v>661194</v>
      </c>
      <c r="B375" s="11">
        <v>31269072</v>
      </c>
      <c r="C375" s="11" t="s">
        <v>511</v>
      </c>
      <c r="D375" s="11" t="s">
        <v>610</v>
      </c>
      <c r="E375" s="13">
        <v>44626.291666666664</v>
      </c>
      <c r="F375" s="11" t="s">
        <v>611</v>
      </c>
      <c r="G375" s="11" t="s">
        <v>612</v>
      </c>
      <c r="H375" s="11">
        <v>2.44</v>
      </c>
      <c r="I375" s="11">
        <v>1566</v>
      </c>
      <c r="J375" s="11">
        <v>2.92</v>
      </c>
      <c r="K375" s="11">
        <v>1616</v>
      </c>
      <c r="L375" s="11">
        <f t="shared" si="50"/>
        <v>50</v>
      </c>
      <c r="M375" s="11" t="s">
        <v>54</v>
      </c>
      <c r="N375" s="11" t="s">
        <v>69</v>
      </c>
      <c r="O375" s="11">
        <f t="shared" si="42"/>
        <v>-10</v>
      </c>
      <c r="P375" s="11">
        <v>0</v>
      </c>
      <c r="Q375" s="11">
        <f t="shared" si="34"/>
        <v>9.8000000000000007</v>
      </c>
      <c r="R375" s="11">
        <v>1</v>
      </c>
      <c r="S375" s="11">
        <f t="shared" si="49"/>
        <v>0.98</v>
      </c>
      <c r="T375" s="11">
        <f>SUM($S$6:S375)</f>
        <v>23.460000000000058</v>
      </c>
      <c r="U375" s="11"/>
      <c r="V375" s="11"/>
      <c r="W375" s="11"/>
      <c r="X375" s="11"/>
      <c r="Y375" s="11"/>
      <c r="AB375">
        <f>SUM($Q$6:Q375)</f>
        <v>234.6000000000007</v>
      </c>
      <c r="AI375">
        <f t="shared" si="48"/>
        <v>14.399999999999999</v>
      </c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1"/>
      <c r="BH375" s="11"/>
      <c r="BI375" s="11"/>
      <c r="BJ375" s="11"/>
      <c r="BK375" s="11"/>
      <c r="BL375" s="11"/>
    </row>
    <row r="376" spans="1:64" x14ac:dyDescent="0.25">
      <c r="A376" s="11">
        <v>661598</v>
      </c>
      <c r="B376" s="11">
        <v>31268001</v>
      </c>
      <c r="C376" s="11" t="s">
        <v>65</v>
      </c>
      <c r="D376" s="11" t="s">
        <v>77</v>
      </c>
      <c r="E376" s="13">
        <v>44628.822916666664</v>
      </c>
      <c r="F376" s="11" t="s">
        <v>300</v>
      </c>
      <c r="G376" s="11" t="s">
        <v>297</v>
      </c>
      <c r="H376" s="11">
        <v>2.2799999999999998</v>
      </c>
      <c r="I376" s="11">
        <v>1470</v>
      </c>
      <c r="J376" s="11">
        <v>3.9</v>
      </c>
      <c r="K376" s="11">
        <v>1493</v>
      </c>
      <c r="L376" s="11">
        <f t="shared" si="50"/>
        <v>23</v>
      </c>
      <c r="M376" s="11" t="s">
        <v>54</v>
      </c>
      <c r="N376" s="11" t="s">
        <v>54</v>
      </c>
      <c r="O376" s="11">
        <f t="shared" si="42"/>
        <v>-10</v>
      </c>
      <c r="P376" s="11">
        <v>0</v>
      </c>
      <c r="Q376" s="11">
        <f t="shared" si="34"/>
        <v>-29</v>
      </c>
      <c r="R376" s="11">
        <v>0</v>
      </c>
      <c r="S376" s="11">
        <f t="shared" si="49"/>
        <v>-2.9</v>
      </c>
      <c r="T376" s="11">
        <f>SUM($S$6:S376)</f>
        <v>20.560000000000059</v>
      </c>
      <c r="U376" s="11"/>
      <c r="V376" s="11"/>
      <c r="W376" s="11"/>
      <c r="X376" s="11"/>
      <c r="Y376" s="11"/>
      <c r="AB376">
        <f>SUM($Q$6:Q376)</f>
        <v>205.6000000000007</v>
      </c>
      <c r="AI376">
        <f t="shared" si="48"/>
        <v>12.799999999999997</v>
      </c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  <c r="BH376" s="11"/>
      <c r="BI376" s="11"/>
      <c r="BJ376" s="11"/>
      <c r="BK376" s="11"/>
      <c r="BL376" s="11"/>
    </row>
    <row r="377" spans="1:64" x14ac:dyDescent="0.25">
      <c r="A377" s="11">
        <v>661469</v>
      </c>
      <c r="B377" s="11">
        <v>31283840</v>
      </c>
      <c r="C377" s="11" t="s">
        <v>613</v>
      </c>
      <c r="D377" s="11" t="s">
        <v>614</v>
      </c>
      <c r="E377" s="13">
        <v>44628.822916666664</v>
      </c>
      <c r="F377" s="11" t="s">
        <v>615</v>
      </c>
      <c r="G377" s="11" t="s">
        <v>616</v>
      </c>
      <c r="H377" s="11">
        <v>1.94</v>
      </c>
      <c r="I377" s="11">
        <v>1391</v>
      </c>
      <c r="J377" s="11">
        <v>4.3</v>
      </c>
      <c r="K377" s="11">
        <v>1434</v>
      </c>
      <c r="L377" s="11">
        <f t="shared" si="50"/>
        <v>43</v>
      </c>
      <c r="M377" s="11" t="s">
        <v>123</v>
      </c>
      <c r="N377" s="11" t="s">
        <v>74</v>
      </c>
      <c r="O377" s="11">
        <f t="shared" si="42"/>
        <v>-10</v>
      </c>
      <c r="P377" s="11">
        <v>0</v>
      </c>
      <c r="Q377" s="11">
        <f t="shared" si="34"/>
        <v>9.8000000000000007</v>
      </c>
      <c r="R377" s="11">
        <v>1</v>
      </c>
      <c r="S377" s="11">
        <f t="shared" si="49"/>
        <v>0.98</v>
      </c>
      <c r="T377" s="11">
        <f>SUM($S$6:S377)</f>
        <v>21.54000000000006</v>
      </c>
      <c r="U377" s="11"/>
      <c r="V377" s="11"/>
      <c r="W377" s="11"/>
      <c r="X377" s="11"/>
      <c r="Y377" s="11"/>
      <c r="AB377">
        <f>SUM($Q$6:Q377)</f>
        <v>215.40000000000072</v>
      </c>
      <c r="AI377">
        <f t="shared" si="48"/>
        <v>9.3999999999999986</v>
      </c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</row>
    <row r="378" spans="1:64" x14ac:dyDescent="0.25">
      <c r="A378" s="11">
        <v>661357</v>
      </c>
      <c r="B378" s="11">
        <v>31283841</v>
      </c>
      <c r="C378" s="11" t="s">
        <v>613</v>
      </c>
      <c r="D378" s="11" t="s">
        <v>614</v>
      </c>
      <c r="E378" s="13">
        <v>44628.822916666664</v>
      </c>
      <c r="F378" s="11" t="s">
        <v>617</v>
      </c>
      <c r="G378" s="11" t="s">
        <v>618</v>
      </c>
      <c r="H378" s="11">
        <v>2.34</v>
      </c>
      <c r="I378" s="11">
        <v>1671</v>
      </c>
      <c r="J378" s="11">
        <v>3.35</v>
      </c>
      <c r="K378" s="11">
        <v>1721</v>
      </c>
      <c r="L378" s="11">
        <f t="shared" si="50"/>
        <v>50</v>
      </c>
      <c r="M378" s="11" t="s">
        <v>44</v>
      </c>
      <c r="N378" s="11" t="s">
        <v>44</v>
      </c>
      <c r="O378" s="11">
        <f t="shared" si="42"/>
        <v>13.131999999999998</v>
      </c>
      <c r="P378" s="11">
        <v>1</v>
      </c>
      <c r="Q378" s="11">
        <f t="shared" si="34"/>
        <v>9.8000000000000007</v>
      </c>
      <c r="R378" s="11">
        <v>1</v>
      </c>
      <c r="S378" s="11">
        <f t="shared" si="49"/>
        <v>0.98</v>
      </c>
      <c r="T378" s="11">
        <f>SUM($S$6:S378)</f>
        <v>22.52000000000006</v>
      </c>
      <c r="U378" s="11"/>
      <c r="V378" s="11"/>
      <c r="W378" s="11"/>
      <c r="X378" s="11"/>
      <c r="Y378" s="11"/>
      <c r="AB378">
        <f>SUM($Q$6:Q378)</f>
        <v>225.20000000000073</v>
      </c>
      <c r="AI378">
        <f t="shared" si="48"/>
        <v>13.399999999999999</v>
      </c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  <c r="BI378" s="11"/>
      <c r="BJ378" s="11"/>
      <c r="BK378" s="11"/>
      <c r="BL378" s="11"/>
    </row>
    <row r="379" spans="1:64" x14ac:dyDescent="0.25">
      <c r="A379" s="11">
        <v>661309</v>
      </c>
      <c r="B379" s="11">
        <v>31274644</v>
      </c>
      <c r="C379" s="11" t="s">
        <v>505</v>
      </c>
      <c r="D379" s="11" t="s">
        <v>506</v>
      </c>
      <c r="E379" s="13">
        <v>44628.9375</v>
      </c>
      <c r="F379" s="11" t="s">
        <v>619</v>
      </c>
      <c r="G379" s="11" t="s">
        <v>620</v>
      </c>
      <c r="H379" s="11">
        <v>2.2200000000000002</v>
      </c>
      <c r="I379" s="11">
        <v>1484</v>
      </c>
      <c r="J379" s="11">
        <v>4.2</v>
      </c>
      <c r="K379" s="11">
        <v>1504</v>
      </c>
      <c r="L379" s="11">
        <f t="shared" si="50"/>
        <v>20</v>
      </c>
      <c r="M379" s="11" t="s">
        <v>69</v>
      </c>
      <c r="N379" s="11" t="s">
        <v>63</v>
      </c>
      <c r="O379" s="11">
        <f t="shared" si="42"/>
        <v>-10</v>
      </c>
      <c r="P379" s="11">
        <v>0</v>
      </c>
      <c r="Q379" s="11">
        <f t="shared" si="34"/>
        <v>-32</v>
      </c>
      <c r="R379" s="11">
        <v>0</v>
      </c>
      <c r="S379" s="11">
        <f t="shared" si="49"/>
        <v>-3.2</v>
      </c>
      <c r="T379" s="11">
        <f>SUM($S$6:S379)</f>
        <v>19.320000000000061</v>
      </c>
      <c r="U379" s="11"/>
      <c r="V379" s="11"/>
      <c r="W379" s="11"/>
      <c r="X379" s="11"/>
      <c r="Y379" s="11"/>
      <c r="AB379">
        <f>SUM($Q$6:Q379)</f>
        <v>193.20000000000073</v>
      </c>
      <c r="AI379">
        <f t="shared" si="48"/>
        <v>12.200000000000003</v>
      </c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  <c r="BI379" s="11"/>
      <c r="BJ379" s="11"/>
      <c r="BK379" s="11"/>
      <c r="BL379" s="11"/>
    </row>
    <row r="380" spans="1:64" x14ac:dyDescent="0.25">
      <c r="A380" s="11">
        <v>661461</v>
      </c>
      <c r="B380" s="11">
        <v>31288638</v>
      </c>
      <c r="C380" s="11" t="s">
        <v>471</v>
      </c>
      <c r="D380" s="11" t="s">
        <v>472</v>
      </c>
      <c r="E380" s="13">
        <v>44629.541666666664</v>
      </c>
      <c r="F380" s="11" t="s">
        <v>621</v>
      </c>
      <c r="G380" s="11" t="s">
        <v>622</v>
      </c>
      <c r="H380" s="11">
        <v>2.7</v>
      </c>
      <c r="I380" s="11">
        <v>1502</v>
      </c>
      <c r="J380" s="11">
        <v>2.78</v>
      </c>
      <c r="K380" s="11">
        <v>1526</v>
      </c>
      <c r="L380" s="11">
        <f t="shared" si="50"/>
        <v>24</v>
      </c>
      <c r="M380" s="11" t="s">
        <v>43</v>
      </c>
      <c r="N380" s="11" t="s">
        <v>44</v>
      </c>
      <c r="O380" s="11">
        <f t="shared" si="42"/>
        <v>16.66</v>
      </c>
      <c r="P380" s="11">
        <v>1</v>
      </c>
      <c r="Q380" s="11">
        <f t="shared" si="34"/>
        <v>9.8000000000000007</v>
      </c>
      <c r="R380" s="11">
        <v>1</v>
      </c>
      <c r="S380" s="11">
        <f t="shared" si="49"/>
        <v>0.98</v>
      </c>
      <c r="T380" s="11">
        <f>SUM($S$6:S380)</f>
        <v>20.300000000000061</v>
      </c>
      <c r="U380" s="11"/>
      <c r="V380" s="11"/>
      <c r="W380" s="11"/>
      <c r="X380" s="11"/>
      <c r="Y380" s="11"/>
      <c r="AB380">
        <f>SUM($Q$6:Q380)</f>
        <v>203.00000000000074</v>
      </c>
      <c r="AI380">
        <f t="shared" si="48"/>
        <v>17</v>
      </c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</row>
    <row r="381" spans="1:64" x14ac:dyDescent="0.25">
      <c r="A381" s="11">
        <v>661697</v>
      </c>
      <c r="B381" s="11">
        <v>31285702</v>
      </c>
      <c r="C381" s="11" t="s">
        <v>395</v>
      </c>
      <c r="D381" s="11" t="s">
        <v>396</v>
      </c>
      <c r="E381" s="13">
        <v>44629.583333333336</v>
      </c>
      <c r="F381" s="11" t="s">
        <v>397</v>
      </c>
      <c r="G381" s="11" t="s">
        <v>426</v>
      </c>
      <c r="H381" s="11">
        <v>2.6</v>
      </c>
      <c r="I381" s="11">
        <v>1533</v>
      </c>
      <c r="J381" s="11">
        <v>2.92</v>
      </c>
      <c r="K381" s="11">
        <v>1617</v>
      </c>
      <c r="L381" s="11">
        <f t="shared" si="50"/>
        <v>84</v>
      </c>
      <c r="M381" s="11" t="s">
        <v>44</v>
      </c>
      <c r="N381" s="11" t="s">
        <v>70</v>
      </c>
      <c r="O381" s="11">
        <f t="shared" si="42"/>
        <v>15.68</v>
      </c>
      <c r="P381" s="11">
        <v>1</v>
      </c>
      <c r="Q381" s="11">
        <f t="shared" si="34"/>
        <v>9.8000000000000007</v>
      </c>
      <c r="R381" s="11">
        <v>1</v>
      </c>
      <c r="S381" s="11">
        <f t="shared" si="49"/>
        <v>0.98</v>
      </c>
      <c r="T381" s="11">
        <f>SUM($S$6:S381)</f>
        <v>21.280000000000062</v>
      </c>
      <c r="U381" s="11"/>
      <c r="V381" s="11"/>
      <c r="W381" s="11"/>
      <c r="X381" s="11"/>
      <c r="Y381" s="11"/>
      <c r="AB381">
        <f>SUM($Q$6:Q381)</f>
        <v>212.80000000000075</v>
      </c>
      <c r="AI381">
        <f t="shared" si="48"/>
        <v>16</v>
      </c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</row>
    <row r="382" spans="1:64" x14ac:dyDescent="0.25">
      <c r="A382" s="11">
        <v>661680</v>
      </c>
      <c r="B382" s="11">
        <v>31290830</v>
      </c>
      <c r="C382" s="11" t="s">
        <v>445</v>
      </c>
      <c r="D382" s="11" t="s">
        <v>446</v>
      </c>
      <c r="E382" s="13">
        <v>44630.673611111109</v>
      </c>
      <c r="F382" s="11" t="s">
        <v>623</v>
      </c>
      <c r="G382" s="11" t="s">
        <v>447</v>
      </c>
      <c r="H382" s="11">
        <v>2.08</v>
      </c>
      <c r="I382" s="11">
        <v>1439</v>
      </c>
      <c r="J382" s="11">
        <v>3.5</v>
      </c>
      <c r="K382" s="11">
        <v>1542</v>
      </c>
      <c r="L382" s="11">
        <f t="shared" si="50"/>
        <v>103</v>
      </c>
      <c r="M382" s="11" t="s">
        <v>74</v>
      </c>
      <c r="N382" s="11" t="s">
        <v>64</v>
      </c>
      <c r="O382" s="11">
        <f t="shared" si="42"/>
        <v>10.584</v>
      </c>
      <c r="P382" s="11">
        <v>1</v>
      </c>
      <c r="Q382" s="11">
        <f t="shared" si="34"/>
        <v>9.8000000000000007</v>
      </c>
      <c r="R382" s="11">
        <v>1</v>
      </c>
      <c r="S382" s="11">
        <f t="shared" si="49"/>
        <v>0.98</v>
      </c>
      <c r="T382" s="11">
        <f>SUM($S$6:S382)</f>
        <v>22.260000000000062</v>
      </c>
      <c r="U382" s="11"/>
      <c r="V382" s="11"/>
      <c r="W382" s="11"/>
      <c r="X382" s="11"/>
      <c r="Y382" s="11"/>
      <c r="AB382">
        <f>SUM($Q$6:Q382)</f>
        <v>222.60000000000076</v>
      </c>
      <c r="AI382">
        <f t="shared" si="48"/>
        <v>10.8</v>
      </c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</row>
    <row r="383" spans="1:64" x14ac:dyDescent="0.25">
      <c r="A383" s="11">
        <v>661628</v>
      </c>
      <c r="B383" s="11">
        <v>31285297</v>
      </c>
      <c r="C383" s="11" t="s">
        <v>624</v>
      </c>
      <c r="D383" s="11" t="s">
        <v>625</v>
      </c>
      <c r="E383" s="13">
        <v>44630.961805555555</v>
      </c>
      <c r="F383" s="11" t="s">
        <v>626</v>
      </c>
      <c r="G383" s="11" t="s">
        <v>627</v>
      </c>
      <c r="H383" s="11">
        <v>2.58</v>
      </c>
      <c r="I383" s="11">
        <v>1431</v>
      </c>
      <c r="J383" s="11">
        <v>3.6</v>
      </c>
      <c r="K383" s="11">
        <v>1472</v>
      </c>
      <c r="L383" s="11">
        <f t="shared" si="50"/>
        <v>41</v>
      </c>
      <c r="M383" s="11" t="s">
        <v>43</v>
      </c>
      <c r="N383" s="11" t="s">
        <v>43</v>
      </c>
      <c r="O383" s="11">
        <f t="shared" si="42"/>
        <v>-10</v>
      </c>
      <c r="P383" s="11">
        <v>0</v>
      </c>
      <c r="Q383" s="11">
        <f t="shared" si="34"/>
        <v>9.8000000000000007</v>
      </c>
      <c r="R383" s="11">
        <v>1</v>
      </c>
      <c r="S383" s="11">
        <f t="shared" si="49"/>
        <v>0.98</v>
      </c>
      <c r="T383" s="11">
        <f>SUM($S$6:S383)</f>
        <v>23.240000000000062</v>
      </c>
      <c r="U383" s="11"/>
      <c r="V383" s="11"/>
      <c r="W383" s="11"/>
      <c r="X383" s="11"/>
      <c r="Y383" s="11"/>
      <c r="AA383">
        <v>9.8000000000000007</v>
      </c>
      <c r="AB383">
        <f>SUM($Q$6:Q383)</f>
        <v>232.40000000000077</v>
      </c>
      <c r="AI383">
        <f t="shared" si="48"/>
        <v>15.8</v>
      </c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</row>
    <row r="384" spans="1:64" x14ac:dyDescent="0.25">
      <c r="A384" s="11">
        <v>661835</v>
      </c>
      <c r="B384" s="11">
        <v>31291773</v>
      </c>
      <c r="C384" s="11" t="s">
        <v>628</v>
      </c>
      <c r="D384" s="11" t="s">
        <v>438</v>
      </c>
      <c r="E384" s="13">
        <v>44630.96875</v>
      </c>
      <c r="F384" s="11" t="s">
        <v>629</v>
      </c>
      <c r="G384" s="11" t="s">
        <v>630</v>
      </c>
      <c r="H384" s="11">
        <v>2.42</v>
      </c>
      <c r="I384" s="11">
        <v>1528</v>
      </c>
      <c r="J384" s="11">
        <v>3.85</v>
      </c>
      <c r="K384" s="11">
        <v>1559</v>
      </c>
      <c r="L384" s="11">
        <f t="shared" si="50"/>
        <v>31</v>
      </c>
      <c r="M384" s="11" t="s">
        <v>69</v>
      </c>
      <c r="N384" s="11" t="s">
        <v>70</v>
      </c>
      <c r="O384" s="11">
        <f t="shared" si="42"/>
        <v>13.915999999999999</v>
      </c>
      <c r="P384" s="11">
        <v>1</v>
      </c>
      <c r="Q384" s="11">
        <f t="shared" si="34"/>
        <v>9.8000000000000007</v>
      </c>
      <c r="R384" s="11">
        <v>1</v>
      </c>
      <c r="S384" s="11">
        <f t="shared" si="49"/>
        <v>0.98</v>
      </c>
      <c r="T384" s="11">
        <f>SUM($S$6:S384)</f>
        <v>24.220000000000063</v>
      </c>
      <c r="U384" s="11"/>
      <c r="V384" s="11"/>
      <c r="W384" s="11"/>
      <c r="X384" s="11"/>
      <c r="Y384" s="11"/>
      <c r="AB384">
        <f>SUM($Q$6:Q384)</f>
        <v>242.20000000000078</v>
      </c>
      <c r="AI384">
        <f t="shared" si="48"/>
        <v>14.2</v>
      </c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</row>
    <row r="385" spans="1:65" x14ac:dyDescent="0.25">
      <c r="A385" s="11">
        <v>661850</v>
      </c>
      <c r="B385" s="11">
        <v>31268279</v>
      </c>
      <c r="C385" s="11" t="s">
        <v>50</v>
      </c>
      <c r="D385" s="11" t="s">
        <v>51</v>
      </c>
      <c r="E385" s="13">
        <v>44631.729166666664</v>
      </c>
      <c r="F385" s="11" t="s">
        <v>631</v>
      </c>
      <c r="G385" s="11" t="s">
        <v>281</v>
      </c>
      <c r="H385" s="11">
        <v>2.5</v>
      </c>
      <c r="I385" s="11">
        <v>1455</v>
      </c>
      <c r="J385" s="11">
        <v>3.1</v>
      </c>
      <c r="K385" s="11">
        <v>1474</v>
      </c>
      <c r="L385" s="11">
        <f t="shared" si="50"/>
        <v>19</v>
      </c>
      <c r="M385" s="11" t="s">
        <v>44</v>
      </c>
      <c r="N385" s="11" t="s">
        <v>64</v>
      </c>
      <c r="O385" s="11">
        <f t="shared" si="42"/>
        <v>14.7</v>
      </c>
      <c r="P385" s="11">
        <v>1</v>
      </c>
      <c r="Q385" s="11">
        <f t="shared" si="34"/>
        <v>9.8000000000000007</v>
      </c>
      <c r="R385" s="11">
        <v>1</v>
      </c>
      <c r="S385" s="11">
        <f t="shared" si="49"/>
        <v>0.98</v>
      </c>
      <c r="T385" s="11">
        <f>SUM($S$6:S385)</f>
        <v>25.200000000000063</v>
      </c>
      <c r="U385" s="11"/>
      <c r="V385" s="11"/>
      <c r="W385" s="11"/>
      <c r="X385" s="11"/>
      <c r="Y385" s="11"/>
      <c r="AB385">
        <f>SUM($Q$6:Q385)</f>
        <v>252.0000000000008</v>
      </c>
      <c r="AI385">
        <f t="shared" si="48"/>
        <v>15</v>
      </c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  <c r="BI385" s="11"/>
      <c r="BJ385" s="11"/>
      <c r="BK385" s="11"/>
      <c r="BL385" s="11"/>
    </row>
    <row r="386" spans="1:65" x14ac:dyDescent="0.25">
      <c r="A386" s="11">
        <v>661958</v>
      </c>
      <c r="B386" s="11">
        <v>31293379</v>
      </c>
      <c r="C386" s="11" t="s">
        <v>632</v>
      </c>
      <c r="D386" s="11" t="s">
        <v>633</v>
      </c>
      <c r="E386" s="13">
        <v>44631.416666666664</v>
      </c>
      <c r="F386" s="11" t="s">
        <v>634</v>
      </c>
      <c r="G386" s="11" t="s">
        <v>635</v>
      </c>
      <c r="H386" s="11">
        <v>2.56</v>
      </c>
      <c r="I386" s="11">
        <v>1554</v>
      </c>
      <c r="J386" s="11">
        <v>3.1</v>
      </c>
      <c r="K386" s="11">
        <v>1645</v>
      </c>
      <c r="L386" s="11">
        <f t="shared" si="50"/>
        <v>91</v>
      </c>
      <c r="M386" s="11" t="s">
        <v>70</v>
      </c>
      <c r="N386" s="11" t="s">
        <v>74</v>
      </c>
      <c r="O386" s="11">
        <f t="shared" ref="O386:O468" si="51">IF(P386&lt;1,-10,((H386*10-10)*0.98))</f>
        <v>-10</v>
      </c>
      <c r="P386" s="11">
        <v>0</v>
      </c>
      <c r="Q386" s="11">
        <f t="shared" ref="Q386:Q468" si="52">IF(R386&gt;0,9.8,-(J386*10-10))</f>
        <v>9.8000000000000007</v>
      </c>
      <c r="R386" s="11">
        <v>1</v>
      </c>
      <c r="S386" s="11">
        <f t="shared" si="49"/>
        <v>0.98</v>
      </c>
      <c r="T386" s="11">
        <f>SUM($S$6:S386)</f>
        <v>26.180000000000064</v>
      </c>
      <c r="U386" s="11"/>
      <c r="V386" s="11"/>
      <c r="W386" s="11"/>
      <c r="X386" s="11"/>
      <c r="Y386" s="11"/>
      <c r="AB386">
        <f>SUM($Q$6:Q386)</f>
        <v>261.80000000000081</v>
      </c>
      <c r="AI386">
        <f t="shared" si="48"/>
        <v>15.600000000000001</v>
      </c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/>
      <c r="BI386" s="11"/>
      <c r="BJ386" s="11"/>
      <c r="BK386" s="11"/>
      <c r="BL386" s="11"/>
    </row>
    <row r="387" spans="1:65" x14ac:dyDescent="0.25">
      <c r="A387" s="11">
        <v>661850</v>
      </c>
      <c r="B387" s="11">
        <v>31268279</v>
      </c>
      <c r="C387" s="11" t="s">
        <v>50</v>
      </c>
      <c r="D387" s="11" t="s">
        <v>51</v>
      </c>
      <c r="E387" s="13">
        <v>44631.729166666664</v>
      </c>
      <c r="F387" s="11" t="s">
        <v>631</v>
      </c>
      <c r="G387" s="11" t="s">
        <v>281</v>
      </c>
      <c r="H387" s="11">
        <v>2.58</v>
      </c>
      <c r="I387" s="11">
        <v>1455</v>
      </c>
      <c r="J387" s="11">
        <v>2.96</v>
      </c>
      <c r="K387" s="11">
        <v>1474</v>
      </c>
      <c r="L387" s="11">
        <f t="shared" si="50"/>
        <v>19</v>
      </c>
      <c r="M387" s="11" t="s">
        <v>44</v>
      </c>
      <c r="N387" s="11" t="s">
        <v>64</v>
      </c>
      <c r="O387" s="11">
        <f t="shared" si="51"/>
        <v>15.484</v>
      </c>
      <c r="P387" s="11">
        <v>1</v>
      </c>
      <c r="Q387" s="11">
        <f t="shared" si="52"/>
        <v>9.8000000000000007</v>
      </c>
      <c r="R387" s="11">
        <v>1</v>
      </c>
      <c r="S387" s="11">
        <f t="shared" si="49"/>
        <v>0.98</v>
      </c>
      <c r="T387" s="11">
        <f>SUM($S$6:S387)</f>
        <v>27.160000000000064</v>
      </c>
      <c r="U387" s="11"/>
      <c r="V387" s="11"/>
      <c r="W387" s="11"/>
      <c r="X387" s="11"/>
      <c r="Y387" s="11"/>
      <c r="AB387">
        <f>SUM($Q$6:Q387)</f>
        <v>271.60000000000082</v>
      </c>
      <c r="AI387">
        <f t="shared" si="48"/>
        <v>15.8</v>
      </c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</row>
    <row r="388" spans="1:65" x14ac:dyDescent="0.25">
      <c r="A388" s="11">
        <v>661900</v>
      </c>
      <c r="B388" s="11">
        <v>31274055</v>
      </c>
      <c r="C388" s="11" t="s">
        <v>92</v>
      </c>
      <c r="D388" s="11" t="s">
        <v>456</v>
      </c>
      <c r="E388" s="13">
        <v>44631.75</v>
      </c>
      <c r="F388" s="11" t="s">
        <v>459</v>
      </c>
      <c r="G388" s="11" t="s">
        <v>636</v>
      </c>
      <c r="H388" s="11">
        <v>2.56</v>
      </c>
      <c r="I388" s="11">
        <v>1350</v>
      </c>
      <c r="J388" s="11">
        <v>3.6</v>
      </c>
      <c r="K388" s="11">
        <v>1440</v>
      </c>
      <c r="L388" s="11">
        <f t="shared" si="50"/>
        <v>90</v>
      </c>
      <c r="M388" s="11" t="s">
        <v>69</v>
      </c>
      <c r="N388" s="11" t="s">
        <v>74</v>
      </c>
      <c r="O388" s="11">
        <f t="shared" si="51"/>
        <v>-10</v>
      </c>
      <c r="P388" s="11">
        <v>0</v>
      </c>
      <c r="Q388" s="11">
        <f t="shared" si="52"/>
        <v>9.8000000000000007</v>
      </c>
      <c r="R388" s="11">
        <v>1</v>
      </c>
      <c r="S388" s="11">
        <f t="shared" si="49"/>
        <v>0.98</v>
      </c>
      <c r="T388" s="11">
        <f>SUM($S$6:S388)</f>
        <v>28.140000000000065</v>
      </c>
      <c r="U388" s="11"/>
      <c r="V388" s="11"/>
      <c r="W388" s="11"/>
      <c r="X388" s="11"/>
      <c r="Y388" s="11"/>
      <c r="AB388">
        <f>SUM($Q$6:Q388)</f>
        <v>281.40000000000083</v>
      </c>
      <c r="AI388">
        <f t="shared" si="48"/>
        <v>15.600000000000001</v>
      </c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  <c r="BH388" s="11"/>
      <c r="BI388" s="11"/>
      <c r="BJ388" s="11"/>
      <c r="BK388" s="11"/>
      <c r="BL388" s="11"/>
    </row>
    <row r="389" spans="1:65" x14ac:dyDescent="0.25">
      <c r="A389" s="11">
        <v>661939</v>
      </c>
      <c r="B389" s="11">
        <v>31287289</v>
      </c>
      <c r="C389" s="11" t="s">
        <v>87</v>
      </c>
      <c r="D389" s="11" t="s">
        <v>571</v>
      </c>
      <c r="E389" s="13">
        <v>44631.75</v>
      </c>
      <c r="F389" s="11" t="s">
        <v>637</v>
      </c>
      <c r="G389" s="11" t="s">
        <v>572</v>
      </c>
      <c r="H389" s="11">
        <v>2.52</v>
      </c>
      <c r="I389" s="11">
        <v>1356</v>
      </c>
      <c r="J389" s="11">
        <v>4.4000000000000004</v>
      </c>
      <c r="K389" s="11">
        <v>1377</v>
      </c>
      <c r="L389" s="11">
        <f t="shared" si="50"/>
        <v>21</v>
      </c>
      <c r="M389" s="11" t="s">
        <v>44</v>
      </c>
      <c r="N389" s="11" t="s">
        <v>44</v>
      </c>
      <c r="O389" s="11">
        <f t="shared" si="51"/>
        <v>14.895999999999999</v>
      </c>
      <c r="P389" s="11">
        <v>1</v>
      </c>
      <c r="Q389" s="11">
        <f t="shared" si="52"/>
        <v>9.8000000000000007</v>
      </c>
      <c r="R389" s="11">
        <v>1</v>
      </c>
      <c r="S389" s="11">
        <f t="shared" si="49"/>
        <v>0.98</v>
      </c>
      <c r="T389" s="11">
        <f>SUM($S$6:S389)</f>
        <v>29.120000000000065</v>
      </c>
      <c r="U389" s="11"/>
      <c r="V389" s="11"/>
      <c r="W389" s="11"/>
      <c r="X389" s="11"/>
      <c r="Y389" s="11"/>
      <c r="AB389">
        <f>SUM($Q$6:Q389)</f>
        <v>291.20000000000084</v>
      </c>
      <c r="AI389">
        <f t="shared" si="48"/>
        <v>15.2</v>
      </c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1"/>
      <c r="BH389" s="11"/>
      <c r="BI389" s="11"/>
      <c r="BJ389" s="11"/>
      <c r="BK389" s="11"/>
      <c r="BL389" s="11"/>
    </row>
    <row r="390" spans="1:65" x14ac:dyDescent="0.25">
      <c r="A390" s="11">
        <v>661842</v>
      </c>
      <c r="B390" s="11">
        <v>31286165</v>
      </c>
      <c r="C390" s="11" t="s">
        <v>50</v>
      </c>
      <c r="D390" s="11" t="s">
        <v>475</v>
      </c>
      <c r="E390" s="13">
        <v>44631.75</v>
      </c>
      <c r="F390" s="11" t="s">
        <v>476</v>
      </c>
      <c r="G390" s="11" t="s">
        <v>638</v>
      </c>
      <c r="H390" s="11">
        <v>1.87</v>
      </c>
      <c r="I390" s="11">
        <v>1368</v>
      </c>
      <c r="J390" s="11">
        <v>4.4000000000000004</v>
      </c>
      <c r="K390" s="11">
        <v>1430</v>
      </c>
      <c r="L390" s="11">
        <f t="shared" si="50"/>
        <v>62</v>
      </c>
      <c r="M390" s="11" t="s">
        <v>49</v>
      </c>
      <c r="N390" s="11" t="s">
        <v>70</v>
      </c>
      <c r="O390" s="11">
        <f t="shared" si="51"/>
        <v>8.5260000000000034</v>
      </c>
      <c r="P390" s="11">
        <v>1</v>
      </c>
      <c r="Q390" s="11">
        <f t="shared" si="52"/>
        <v>9.8000000000000007</v>
      </c>
      <c r="R390" s="11">
        <v>1</v>
      </c>
      <c r="S390" s="11">
        <f t="shared" si="49"/>
        <v>0.98</v>
      </c>
      <c r="T390" s="11">
        <f>SUM($S$6:S390)</f>
        <v>30.100000000000065</v>
      </c>
      <c r="U390" s="11"/>
      <c r="V390" s="11"/>
      <c r="W390" s="11"/>
      <c r="X390" s="11"/>
      <c r="Y390" s="11"/>
      <c r="AB390">
        <f>SUM($Q$6:Q390)</f>
        <v>301.00000000000085</v>
      </c>
      <c r="AI390">
        <f t="shared" si="48"/>
        <v>8.7000000000000028</v>
      </c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  <c r="BI390" s="11"/>
      <c r="BJ390" s="11"/>
      <c r="BK390" s="11"/>
      <c r="BL390" s="11"/>
    </row>
    <row r="391" spans="1:65" x14ac:dyDescent="0.25">
      <c r="A391" s="11">
        <v>661867</v>
      </c>
      <c r="B391" s="11">
        <v>31285546</v>
      </c>
      <c r="C391" s="11" t="s">
        <v>100</v>
      </c>
      <c r="D391" s="11" t="s">
        <v>463</v>
      </c>
      <c r="E391" s="13">
        <v>44631.802083333336</v>
      </c>
      <c r="F391" s="11" t="s">
        <v>536</v>
      </c>
      <c r="G391" s="11" t="s">
        <v>639</v>
      </c>
      <c r="H391" s="11">
        <v>2.64</v>
      </c>
      <c r="I391" s="11">
        <v>1460</v>
      </c>
      <c r="J391" s="11">
        <v>2.7</v>
      </c>
      <c r="K391" s="11">
        <v>1506</v>
      </c>
      <c r="L391" s="11">
        <f t="shared" si="50"/>
        <v>46</v>
      </c>
      <c r="M391" s="11" t="s">
        <v>74</v>
      </c>
      <c r="N391" s="11" t="s">
        <v>176</v>
      </c>
      <c r="O391" s="11">
        <f t="shared" si="51"/>
        <v>16.072000000000003</v>
      </c>
      <c r="P391" s="11">
        <v>1</v>
      </c>
      <c r="Q391" s="11">
        <f t="shared" si="52"/>
        <v>9.8000000000000007</v>
      </c>
      <c r="R391" s="11">
        <v>1</v>
      </c>
      <c r="S391" s="11">
        <f t="shared" ref="S391:S454" si="53">IF(R391&gt;0.5,0.98,-(J391*10-10)/10)</f>
        <v>0.98</v>
      </c>
      <c r="T391" s="11">
        <f>SUM($S$6:S391)</f>
        <v>31.080000000000066</v>
      </c>
      <c r="U391" s="11"/>
      <c r="V391" s="11"/>
      <c r="W391" s="11"/>
      <c r="X391" s="11"/>
      <c r="Y391" s="11"/>
      <c r="AB391">
        <f>SUM($Q$6:Q391)</f>
        <v>310.80000000000086</v>
      </c>
      <c r="AI391">
        <f t="shared" si="48"/>
        <v>16.400000000000002</v>
      </c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</row>
    <row r="392" spans="1:65" x14ac:dyDescent="0.25">
      <c r="A392" s="11">
        <v>661851</v>
      </c>
      <c r="B392" s="11">
        <v>31281925</v>
      </c>
      <c r="C392" s="11" t="s">
        <v>108</v>
      </c>
      <c r="D392" s="11" t="s">
        <v>112</v>
      </c>
      <c r="E392" s="13">
        <v>44631.8125</v>
      </c>
      <c r="F392" s="11" t="s">
        <v>113</v>
      </c>
      <c r="G392" s="11" t="s">
        <v>552</v>
      </c>
      <c r="H392" s="11">
        <v>2.12</v>
      </c>
      <c r="I392" s="11">
        <v>1448</v>
      </c>
      <c r="J392" s="11">
        <v>4.0999999999999996</v>
      </c>
      <c r="K392" s="11">
        <v>1500</v>
      </c>
      <c r="L392" s="11">
        <f t="shared" si="50"/>
        <v>52</v>
      </c>
      <c r="M392" s="11" t="s">
        <v>54</v>
      </c>
      <c r="N392" s="11" t="s">
        <v>69</v>
      </c>
      <c r="O392" s="11">
        <f t="shared" si="51"/>
        <v>-10</v>
      </c>
      <c r="P392" s="11">
        <v>0</v>
      </c>
      <c r="Q392" s="11">
        <f t="shared" si="52"/>
        <v>9.8000000000000007</v>
      </c>
      <c r="R392" s="11">
        <v>1</v>
      </c>
      <c r="S392" s="11">
        <f t="shared" si="53"/>
        <v>0.98</v>
      </c>
      <c r="T392" s="11">
        <f>SUM($S$6:S392)</f>
        <v>32.060000000000066</v>
      </c>
      <c r="U392" s="11"/>
      <c r="V392" s="11"/>
      <c r="W392" s="11"/>
      <c r="X392" s="11"/>
      <c r="Y392" s="11"/>
      <c r="AB392">
        <f>SUM($Q$6:Q392)</f>
        <v>320.60000000000088</v>
      </c>
      <c r="AI392">
        <f t="shared" si="48"/>
        <v>11.200000000000003</v>
      </c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</row>
    <row r="393" spans="1:65" x14ac:dyDescent="0.25">
      <c r="A393" s="11">
        <v>661860</v>
      </c>
      <c r="B393" s="11">
        <v>31280241</v>
      </c>
      <c r="C393" s="11" t="s">
        <v>65</v>
      </c>
      <c r="D393" s="11" t="s">
        <v>77</v>
      </c>
      <c r="E393" s="13">
        <v>44631.833333333336</v>
      </c>
      <c r="F393" s="11" t="s">
        <v>408</v>
      </c>
      <c r="G393" s="11" t="s">
        <v>163</v>
      </c>
      <c r="H393" s="11">
        <v>1.95</v>
      </c>
      <c r="I393" s="11">
        <v>1442</v>
      </c>
      <c r="J393" s="11">
        <v>4.9000000000000004</v>
      </c>
      <c r="K393" s="11">
        <v>1500</v>
      </c>
      <c r="L393" s="11">
        <f t="shared" si="50"/>
        <v>58</v>
      </c>
      <c r="M393" s="11" t="s">
        <v>54</v>
      </c>
      <c r="N393" s="11" t="s">
        <v>74</v>
      </c>
      <c r="O393" s="11">
        <f t="shared" si="51"/>
        <v>-10</v>
      </c>
      <c r="P393" s="11">
        <v>0</v>
      </c>
      <c r="Q393" s="11">
        <f t="shared" si="52"/>
        <v>9.8000000000000007</v>
      </c>
      <c r="R393" s="11">
        <v>1</v>
      </c>
      <c r="S393" s="11">
        <f t="shared" si="53"/>
        <v>0.98</v>
      </c>
      <c r="T393" s="11">
        <f>SUM($S$6:S393)</f>
        <v>33.040000000000063</v>
      </c>
      <c r="U393" s="11"/>
      <c r="V393" s="11"/>
      <c r="W393" s="11"/>
      <c r="X393" s="11"/>
      <c r="Y393" s="11"/>
      <c r="AB393">
        <f>SUM($Q$6:Q393)</f>
        <v>330.40000000000089</v>
      </c>
      <c r="AI393">
        <f t="shared" si="48"/>
        <v>9.5</v>
      </c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</row>
    <row r="394" spans="1:65" x14ac:dyDescent="0.25">
      <c r="A394" s="11">
        <v>662328</v>
      </c>
      <c r="B394" s="11">
        <v>31285774</v>
      </c>
      <c r="C394" s="11" t="s">
        <v>511</v>
      </c>
      <c r="D394" s="11" t="s">
        <v>512</v>
      </c>
      <c r="E394" s="13">
        <v>44632.166666666664</v>
      </c>
      <c r="F394" s="11" t="s">
        <v>640</v>
      </c>
      <c r="G394" s="11" t="s">
        <v>514</v>
      </c>
      <c r="H394" s="11">
        <v>2.06</v>
      </c>
      <c r="I394" s="11">
        <v>1442</v>
      </c>
      <c r="J394" s="11">
        <v>3.85</v>
      </c>
      <c r="K394" s="11">
        <v>1513</v>
      </c>
      <c r="L394" s="11">
        <f t="shared" si="50"/>
        <v>71</v>
      </c>
      <c r="M394" s="11" t="s">
        <v>44</v>
      </c>
      <c r="N394" s="11" t="s">
        <v>161</v>
      </c>
      <c r="O394" s="11">
        <f t="shared" si="51"/>
        <v>10.388000000000002</v>
      </c>
      <c r="P394" s="11">
        <v>1</v>
      </c>
      <c r="Q394" s="11">
        <f t="shared" si="52"/>
        <v>9.8000000000000007</v>
      </c>
      <c r="R394" s="11">
        <v>1</v>
      </c>
      <c r="S394" s="11">
        <f t="shared" si="53"/>
        <v>0.98</v>
      </c>
      <c r="T394" s="11">
        <f>SUM($S$6:S394)</f>
        <v>34.02000000000006</v>
      </c>
      <c r="U394" s="11"/>
      <c r="V394" s="11"/>
      <c r="W394" s="11"/>
      <c r="X394" s="11"/>
      <c r="Y394" s="11"/>
      <c r="AB394">
        <f>SUM($Q$6:Q394)</f>
        <v>340.2000000000009</v>
      </c>
      <c r="AI394">
        <f t="shared" si="48"/>
        <v>10.600000000000001</v>
      </c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  <c r="BI394" s="11"/>
      <c r="BJ394" s="11"/>
      <c r="BK394" s="11"/>
      <c r="BL394" s="11"/>
    </row>
    <row r="395" spans="1:65" x14ac:dyDescent="0.25">
      <c r="A395" s="11">
        <v>662257</v>
      </c>
      <c r="B395" s="11">
        <v>31285350</v>
      </c>
      <c r="C395" s="11" t="s">
        <v>511</v>
      </c>
      <c r="D395" s="11" t="s">
        <v>610</v>
      </c>
      <c r="E395" s="13">
        <v>44632.208333333336</v>
      </c>
      <c r="F395" s="11" t="s">
        <v>641</v>
      </c>
      <c r="G395" s="11" t="s">
        <v>642</v>
      </c>
      <c r="H395" s="11">
        <v>2.5</v>
      </c>
      <c r="I395" s="11">
        <v>1513</v>
      </c>
      <c r="J395" s="11">
        <v>3.1</v>
      </c>
      <c r="K395" s="11">
        <v>1535</v>
      </c>
      <c r="L395" s="11">
        <f t="shared" si="50"/>
        <v>22</v>
      </c>
      <c r="M395" s="11" t="s">
        <v>44</v>
      </c>
      <c r="N395" s="11" t="s">
        <v>69</v>
      </c>
      <c r="O395" s="11">
        <f t="shared" si="51"/>
        <v>-10</v>
      </c>
      <c r="P395" s="11">
        <v>0</v>
      </c>
      <c r="Q395" s="11">
        <f t="shared" si="52"/>
        <v>9.8000000000000007</v>
      </c>
      <c r="R395" s="11">
        <v>1</v>
      </c>
      <c r="S395" s="11">
        <f t="shared" si="53"/>
        <v>0.98</v>
      </c>
      <c r="T395" s="11">
        <f>SUM($S$6:S395)</f>
        <v>35.000000000000057</v>
      </c>
      <c r="U395" s="11"/>
      <c r="V395" s="11"/>
      <c r="W395" s="11"/>
      <c r="X395" s="11"/>
      <c r="Y395" s="11"/>
      <c r="AB395">
        <f>SUM($Q$6:Q395)</f>
        <v>350.00000000000091</v>
      </c>
      <c r="AI395">
        <f t="shared" si="48"/>
        <v>15</v>
      </c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</row>
    <row r="396" spans="1:65" x14ac:dyDescent="0.25">
      <c r="A396" s="11">
        <v>662330</v>
      </c>
      <c r="B396" s="11">
        <v>31285669</v>
      </c>
      <c r="C396" s="11" t="s">
        <v>511</v>
      </c>
      <c r="D396" s="11" t="s">
        <v>512</v>
      </c>
      <c r="E396" s="13">
        <v>44632.208333333336</v>
      </c>
      <c r="F396" s="11" t="s">
        <v>643</v>
      </c>
      <c r="G396" s="11" t="s">
        <v>644</v>
      </c>
      <c r="H396" s="11">
        <v>2.58</v>
      </c>
      <c r="I396" s="11">
        <v>1342</v>
      </c>
      <c r="J396" s="11">
        <v>3.05</v>
      </c>
      <c r="K396" s="11">
        <v>1422</v>
      </c>
      <c r="L396" s="11">
        <f t="shared" si="50"/>
        <v>80</v>
      </c>
      <c r="M396" s="11" t="s">
        <v>69</v>
      </c>
      <c r="N396" s="11" t="s">
        <v>151</v>
      </c>
      <c r="O396" s="11">
        <f t="shared" si="51"/>
        <v>-10</v>
      </c>
      <c r="P396" s="11">
        <v>0</v>
      </c>
      <c r="Q396" s="11">
        <f t="shared" si="52"/>
        <v>-20.5</v>
      </c>
      <c r="R396" s="11">
        <v>0</v>
      </c>
      <c r="S396" s="11">
        <f t="shared" si="53"/>
        <v>-2.0499999999999998</v>
      </c>
      <c r="T396" s="11">
        <f>SUM($S$6:S396)</f>
        <v>32.95000000000006</v>
      </c>
      <c r="U396" s="11"/>
      <c r="V396" s="11"/>
      <c r="W396" s="11"/>
      <c r="X396" s="11"/>
      <c r="Y396" s="11"/>
      <c r="AB396">
        <f>SUM($Q$6:Q396)</f>
        <v>329.50000000000091</v>
      </c>
      <c r="AI396">
        <f t="shared" si="48"/>
        <v>15.8</v>
      </c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  <c r="BH396" s="11"/>
      <c r="BI396" s="11"/>
      <c r="BJ396" s="11"/>
      <c r="BK396" s="11"/>
      <c r="BL396" s="11"/>
    </row>
    <row r="397" spans="1:65" x14ac:dyDescent="0.25">
      <c r="A397" s="11">
        <v>662072</v>
      </c>
      <c r="B397" s="11">
        <v>31285973</v>
      </c>
      <c r="C397" s="11" t="s">
        <v>539</v>
      </c>
      <c r="D397" s="11" t="s">
        <v>645</v>
      </c>
      <c r="E397" s="13">
        <v>44632.5</v>
      </c>
      <c r="F397" s="11" t="s">
        <v>646</v>
      </c>
      <c r="G397" s="11" t="s">
        <v>647</v>
      </c>
      <c r="H397" s="11">
        <v>1.38</v>
      </c>
      <c r="I397" s="11">
        <v>1440</v>
      </c>
      <c r="J397" s="11">
        <v>11</v>
      </c>
      <c r="K397" s="11">
        <v>1497</v>
      </c>
      <c r="L397" s="11">
        <f t="shared" si="50"/>
        <v>57</v>
      </c>
      <c r="M397" s="11" t="s">
        <v>44</v>
      </c>
      <c r="N397" s="11" t="s">
        <v>128</v>
      </c>
      <c r="O397" s="11">
        <f t="shared" si="51"/>
        <v>3.7239999999999989</v>
      </c>
      <c r="P397" s="11">
        <v>1</v>
      </c>
      <c r="Q397" s="11">
        <f t="shared" si="52"/>
        <v>9.8000000000000007</v>
      </c>
      <c r="R397" s="11">
        <v>1</v>
      </c>
      <c r="S397" s="11">
        <f t="shared" si="53"/>
        <v>0.98</v>
      </c>
      <c r="T397" s="11">
        <f>SUM($S$6:S397)</f>
        <v>33.930000000000057</v>
      </c>
      <c r="U397" s="11"/>
      <c r="V397" s="11"/>
      <c r="W397" s="11"/>
      <c r="X397" s="11"/>
      <c r="Y397" s="11"/>
      <c r="AB397">
        <f>SUM($Q$6:Q397)</f>
        <v>339.30000000000092</v>
      </c>
      <c r="AI397">
        <f t="shared" si="48"/>
        <v>3.7999999999999989</v>
      </c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1"/>
      <c r="BH397" s="11"/>
      <c r="BI397" s="11"/>
      <c r="BJ397" s="11"/>
      <c r="BK397" s="11"/>
      <c r="BL397" s="11"/>
      <c r="BM397" s="11"/>
    </row>
    <row r="398" spans="1:65" x14ac:dyDescent="0.25">
      <c r="A398" s="11">
        <v>662076</v>
      </c>
      <c r="B398" s="11">
        <v>31270038</v>
      </c>
      <c r="C398" s="11" t="s">
        <v>104</v>
      </c>
      <c r="D398" s="11" t="s">
        <v>105</v>
      </c>
      <c r="E398" s="13">
        <v>44632.541666666664</v>
      </c>
      <c r="F398" s="11" t="s">
        <v>237</v>
      </c>
      <c r="G398" s="11" t="s">
        <v>594</v>
      </c>
      <c r="H398" s="11">
        <v>2.48</v>
      </c>
      <c r="I398" s="11">
        <v>1469</v>
      </c>
      <c r="J398" s="11">
        <v>3.25</v>
      </c>
      <c r="K398" s="11">
        <v>1520</v>
      </c>
      <c r="L398" s="11">
        <f t="shared" ref="L398:L464" si="54">K398-I398</f>
        <v>51</v>
      </c>
      <c r="M398" s="11" t="s">
        <v>43</v>
      </c>
      <c r="N398" s="11" t="s">
        <v>69</v>
      </c>
      <c r="O398" s="11">
        <f t="shared" si="51"/>
        <v>-10</v>
      </c>
      <c r="P398" s="11">
        <v>0</v>
      </c>
      <c r="Q398" s="11">
        <f t="shared" si="52"/>
        <v>9.8000000000000007</v>
      </c>
      <c r="R398" s="11">
        <v>1</v>
      </c>
      <c r="S398" s="11">
        <f t="shared" si="53"/>
        <v>0.98</v>
      </c>
      <c r="T398" s="11">
        <f>SUM($S$6:S398)</f>
        <v>34.910000000000053</v>
      </c>
      <c r="U398" s="11"/>
      <c r="V398" s="11"/>
      <c r="W398" s="11"/>
      <c r="X398" s="11"/>
      <c r="Y398" s="11"/>
      <c r="AB398">
        <f>SUM($Q$6:Q398)</f>
        <v>349.10000000000093</v>
      </c>
      <c r="AI398">
        <f t="shared" si="48"/>
        <v>14.8</v>
      </c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1"/>
      <c r="BH398" s="11"/>
      <c r="BI398" s="11"/>
      <c r="BJ398" s="11"/>
      <c r="BK398" s="11"/>
      <c r="BL398" s="11"/>
    </row>
    <row r="399" spans="1:65" x14ac:dyDescent="0.25">
      <c r="A399" s="11">
        <v>662338</v>
      </c>
      <c r="B399" s="11">
        <v>31271480</v>
      </c>
      <c r="C399" s="11" t="s">
        <v>50</v>
      </c>
      <c r="D399" s="11" t="s">
        <v>574</v>
      </c>
      <c r="E399" s="13">
        <v>44632.541666666664</v>
      </c>
      <c r="F399" s="11" t="s">
        <v>648</v>
      </c>
      <c r="G399" s="11" t="s">
        <v>649</v>
      </c>
      <c r="H399" s="11">
        <v>2.06</v>
      </c>
      <c r="I399" s="11">
        <v>1525</v>
      </c>
      <c r="J399" s="11">
        <v>4.4000000000000004</v>
      </c>
      <c r="K399" s="11">
        <v>1540</v>
      </c>
      <c r="L399" s="11">
        <f t="shared" si="54"/>
        <v>15</v>
      </c>
      <c r="M399" s="11" t="s">
        <v>54</v>
      </c>
      <c r="N399" s="11" t="s">
        <v>123</v>
      </c>
      <c r="O399" s="11">
        <f t="shared" si="51"/>
        <v>-10</v>
      </c>
      <c r="P399" s="11">
        <v>0</v>
      </c>
      <c r="Q399" s="11">
        <f t="shared" si="52"/>
        <v>-34</v>
      </c>
      <c r="R399" s="11">
        <v>0</v>
      </c>
      <c r="S399" s="11">
        <f t="shared" si="53"/>
        <v>-3.4</v>
      </c>
      <c r="T399" s="11">
        <f>SUM($S$6:S399)</f>
        <v>31.510000000000055</v>
      </c>
      <c r="U399" s="11"/>
      <c r="V399" s="11"/>
      <c r="W399" s="11"/>
      <c r="X399" s="11"/>
      <c r="Y399" s="11"/>
      <c r="AB399">
        <f>SUM($Q$6:Q399)</f>
        <v>315.10000000000093</v>
      </c>
      <c r="AI399">
        <f t="shared" si="48"/>
        <v>10.600000000000001</v>
      </c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  <c r="BH399" s="11"/>
      <c r="BI399" s="11"/>
      <c r="BJ399" s="11"/>
      <c r="BK399" s="11"/>
      <c r="BL399" s="11"/>
    </row>
    <row r="400" spans="1:65" x14ac:dyDescent="0.25">
      <c r="A400" s="11">
        <v>662011</v>
      </c>
      <c r="B400" s="11">
        <v>31292058</v>
      </c>
      <c r="C400" s="11" t="s">
        <v>50</v>
      </c>
      <c r="D400" s="11" t="s">
        <v>650</v>
      </c>
      <c r="E400" s="13">
        <v>44632.541666666664</v>
      </c>
      <c r="F400" s="11" t="s">
        <v>651</v>
      </c>
      <c r="G400" s="11" t="s">
        <v>652</v>
      </c>
      <c r="H400" s="11">
        <v>2.38</v>
      </c>
      <c r="I400" s="11">
        <v>1321</v>
      </c>
      <c r="J400" s="11">
        <v>3</v>
      </c>
      <c r="K400" s="11">
        <v>1459</v>
      </c>
      <c r="L400" s="11">
        <f t="shared" si="54"/>
        <v>138</v>
      </c>
      <c r="M400" s="11" t="s">
        <v>54</v>
      </c>
      <c r="N400" s="11" t="s">
        <v>123</v>
      </c>
      <c r="O400" s="11">
        <f t="shared" si="51"/>
        <v>-10</v>
      </c>
      <c r="P400" s="11">
        <v>0</v>
      </c>
      <c r="Q400" s="11">
        <f t="shared" si="52"/>
        <v>-20</v>
      </c>
      <c r="R400" s="11">
        <v>0</v>
      </c>
      <c r="S400" s="11">
        <f t="shared" si="53"/>
        <v>-2</v>
      </c>
      <c r="T400" s="11">
        <f>SUM($S$6:S400)</f>
        <v>29.510000000000055</v>
      </c>
      <c r="U400" s="11"/>
      <c r="V400" s="11"/>
      <c r="W400" s="11"/>
      <c r="X400" s="11"/>
      <c r="Y400" s="11"/>
      <c r="AB400">
        <f>SUM($Q$6:Q400)</f>
        <v>295.10000000000093</v>
      </c>
      <c r="AI400">
        <f t="shared" si="48"/>
        <v>13.799999999999997</v>
      </c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  <c r="BH400" s="11"/>
      <c r="BI400" s="11"/>
      <c r="BJ400" s="11"/>
      <c r="BK400" s="11"/>
      <c r="BL400" s="11"/>
    </row>
    <row r="401" spans="1:64" x14ac:dyDescent="0.25">
      <c r="A401" s="11">
        <v>662204</v>
      </c>
      <c r="B401" s="11">
        <v>31292267</v>
      </c>
      <c r="C401" s="11" t="s">
        <v>145</v>
      </c>
      <c r="D401" s="11" t="s">
        <v>146</v>
      </c>
      <c r="E401" s="13">
        <v>44632.5625</v>
      </c>
      <c r="F401" s="11" t="s">
        <v>389</v>
      </c>
      <c r="G401" s="11" t="s">
        <v>430</v>
      </c>
      <c r="H401" s="11">
        <v>2.2200000000000002</v>
      </c>
      <c r="I401" s="11">
        <v>1495</v>
      </c>
      <c r="J401" s="11">
        <v>4.0999999999999996</v>
      </c>
      <c r="K401" s="11">
        <v>1528</v>
      </c>
      <c r="L401" s="11">
        <f t="shared" si="54"/>
        <v>33</v>
      </c>
      <c r="M401" s="11" t="s">
        <v>43</v>
      </c>
      <c r="N401" s="11" t="s">
        <v>123</v>
      </c>
      <c r="O401" s="11">
        <f t="shared" si="51"/>
        <v>-10</v>
      </c>
      <c r="P401" s="11">
        <v>0</v>
      </c>
      <c r="Q401" s="11">
        <f t="shared" si="52"/>
        <v>-31</v>
      </c>
      <c r="R401" s="11">
        <v>0</v>
      </c>
      <c r="S401" s="11">
        <f t="shared" si="53"/>
        <v>-3.1</v>
      </c>
      <c r="T401" s="11">
        <f>SUM($S$6:S401)</f>
        <v>26.410000000000053</v>
      </c>
      <c r="U401" s="11"/>
      <c r="V401" s="11"/>
      <c r="W401" s="11"/>
      <c r="X401" s="11"/>
      <c r="Y401" s="11"/>
      <c r="AB401">
        <f>SUM($Q$6:Q401)</f>
        <v>264.10000000000093</v>
      </c>
      <c r="AI401">
        <f t="shared" si="48"/>
        <v>12.200000000000003</v>
      </c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</row>
    <row r="402" spans="1:64" x14ac:dyDescent="0.25">
      <c r="A402" s="11">
        <v>662005</v>
      </c>
      <c r="B402" s="11">
        <v>31280849</v>
      </c>
      <c r="C402" s="11" t="s">
        <v>104</v>
      </c>
      <c r="D402" s="11" t="s">
        <v>131</v>
      </c>
      <c r="E402" s="13">
        <v>44632.625</v>
      </c>
      <c r="F402" s="11" t="s">
        <v>234</v>
      </c>
      <c r="G402" s="11" t="s">
        <v>229</v>
      </c>
      <c r="H402" s="11">
        <v>2.2799999999999998</v>
      </c>
      <c r="I402" s="11">
        <v>1511</v>
      </c>
      <c r="J402" s="11">
        <v>4</v>
      </c>
      <c r="K402" s="11">
        <v>1538</v>
      </c>
      <c r="L402" s="11">
        <f t="shared" si="54"/>
        <v>27</v>
      </c>
      <c r="M402" s="11" t="s">
        <v>43</v>
      </c>
      <c r="N402" s="11" t="s">
        <v>69</v>
      </c>
      <c r="O402" s="11">
        <f t="shared" si="51"/>
        <v>-10</v>
      </c>
      <c r="P402" s="11">
        <v>0</v>
      </c>
      <c r="Q402" s="11">
        <f t="shared" si="52"/>
        <v>9.8000000000000007</v>
      </c>
      <c r="R402" s="11">
        <v>1</v>
      </c>
      <c r="S402" s="11">
        <f t="shared" si="53"/>
        <v>0.98</v>
      </c>
      <c r="T402" s="11">
        <f>SUM($S$6:S402)</f>
        <v>27.390000000000054</v>
      </c>
      <c r="U402" s="11"/>
      <c r="V402" s="11"/>
      <c r="W402" s="11"/>
      <c r="X402" s="11"/>
      <c r="Y402" s="11"/>
      <c r="AB402">
        <f>SUM($Q$6:Q402)</f>
        <v>273.90000000000094</v>
      </c>
      <c r="AI402">
        <f t="shared" si="48"/>
        <v>12.799999999999997</v>
      </c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X402" s="11"/>
      <c r="AY402" s="11"/>
      <c r="AZ402" s="11"/>
      <c r="BA402" s="11"/>
      <c r="BB402" s="11"/>
      <c r="BC402" s="11"/>
      <c r="BD402" s="11"/>
      <c r="BE402" s="11"/>
      <c r="BF402" s="11"/>
      <c r="BG402" s="11"/>
      <c r="BH402" s="11"/>
      <c r="BI402" s="11"/>
      <c r="BJ402" s="11"/>
      <c r="BK402" s="11"/>
      <c r="BL402" s="11"/>
    </row>
    <row r="403" spans="1:64" x14ac:dyDescent="0.25">
      <c r="A403" s="11">
        <v>662530</v>
      </c>
      <c r="B403" s="11">
        <v>31275792</v>
      </c>
      <c r="C403" s="11" t="s">
        <v>59</v>
      </c>
      <c r="D403" s="11" t="s">
        <v>71</v>
      </c>
      <c r="E403" s="13">
        <v>44632.625</v>
      </c>
      <c r="F403" s="11" t="s">
        <v>653</v>
      </c>
      <c r="G403" s="11" t="s">
        <v>592</v>
      </c>
      <c r="H403" s="11">
        <v>2.02</v>
      </c>
      <c r="I403" s="11">
        <v>1325</v>
      </c>
      <c r="J403" s="11">
        <v>4.0999999999999996</v>
      </c>
      <c r="K403" s="11">
        <v>1427</v>
      </c>
      <c r="L403" s="11">
        <f t="shared" si="54"/>
        <v>102</v>
      </c>
      <c r="M403" s="11" t="s">
        <v>43</v>
      </c>
      <c r="N403" s="11" t="s">
        <v>43</v>
      </c>
      <c r="O403" s="11">
        <f t="shared" si="51"/>
        <v>-10</v>
      </c>
      <c r="P403" s="11">
        <v>0</v>
      </c>
      <c r="Q403" s="11">
        <f t="shared" si="52"/>
        <v>9.8000000000000007</v>
      </c>
      <c r="R403" s="11">
        <v>1</v>
      </c>
      <c r="S403" s="11">
        <f t="shared" si="53"/>
        <v>0.98</v>
      </c>
      <c r="T403" s="11">
        <f>SUM($S$6:S403)</f>
        <v>28.370000000000054</v>
      </c>
      <c r="U403" s="11"/>
      <c r="V403" s="11"/>
      <c r="W403" s="11"/>
      <c r="X403" s="11"/>
      <c r="Y403" s="11"/>
      <c r="AB403">
        <f>SUM($Q$6:Q403)</f>
        <v>283.70000000000095</v>
      </c>
      <c r="AI403">
        <f t="shared" si="48"/>
        <v>10.199999999999999</v>
      </c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1"/>
      <c r="BH403" s="11"/>
      <c r="BI403" s="11"/>
      <c r="BJ403" s="11"/>
      <c r="BK403" s="11"/>
      <c r="BL403" s="11"/>
    </row>
    <row r="404" spans="1:64" x14ac:dyDescent="0.25">
      <c r="A404" s="11">
        <v>662236</v>
      </c>
      <c r="B404" s="11">
        <v>31283593</v>
      </c>
      <c r="C404" s="11" t="s">
        <v>65</v>
      </c>
      <c r="D404" s="11" t="s">
        <v>486</v>
      </c>
      <c r="E404" s="13">
        <v>44632.625</v>
      </c>
      <c r="F404" s="11" t="s">
        <v>654</v>
      </c>
      <c r="G404" s="11" t="s">
        <v>488</v>
      </c>
      <c r="H404" s="11">
        <v>2.44</v>
      </c>
      <c r="I404" s="11">
        <v>1448</v>
      </c>
      <c r="J404" s="11">
        <v>3</v>
      </c>
      <c r="K404" s="11">
        <v>1509</v>
      </c>
      <c r="L404" s="11">
        <f t="shared" si="54"/>
        <v>61</v>
      </c>
      <c r="M404" s="11" t="s">
        <v>43</v>
      </c>
      <c r="N404" s="11" t="s">
        <v>54</v>
      </c>
      <c r="O404" s="11">
        <f t="shared" si="51"/>
        <v>-10</v>
      </c>
      <c r="P404" s="11">
        <v>0</v>
      </c>
      <c r="Q404" s="11">
        <f t="shared" si="52"/>
        <v>-20</v>
      </c>
      <c r="R404" s="11">
        <v>0</v>
      </c>
      <c r="S404" s="11">
        <f t="shared" si="53"/>
        <v>-2</v>
      </c>
      <c r="T404" s="11">
        <f>SUM($S$6:S404)</f>
        <v>26.370000000000054</v>
      </c>
      <c r="U404" s="11"/>
      <c r="V404" s="11"/>
      <c r="W404" s="11"/>
      <c r="X404" s="11"/>
      <c r="Y404" s="11"/>
      <c r="AB404">
        <f>SUM($Q$6:Q404)</f>
        <v>263.70000000000095</v>
      </c>
      <c r="AI404">
        <f t="shared" si="48"/>
        <v>14.399999999999999</v>
      </c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  <c r="BC404" s="11"/>
      <c r="BD404" s="11"/>
      <c r="BE404" s="11"/>
      <c r="BF404" s="11"/>
      <c r="BG404" s="11"/>
      <c r="BH404" s="11"/>
      <c r="BI404" s="11"/>
      <c r="BJ404" s="11"/>
      <c r="BK404" s="11"/>
      <c r="BL404" s="11"/>
    </row>
    <row r="405" spans="1:64" x14ac:dyDescent="0.25">
      <c r="A405" s="11">
        <v>662111</v>
      </c>
      <c r="B405" s="11">
        <v>31280259</v>
      </c>
      <c r="C405" s="11" t="s">
        <v>65</v>
      </c>
      <c r="D405" s="11" t="s">
        <v>77</v>
      </c>
      <c r="E405" s="13">
        <v>44632.625</v>
      </c>
      <c r="F405" s="11" t="s">
        <v>79</v>
      </c>
      <c r="G405" s="11" t="s">
        <v>338</v>
      </c>
      <c r="H405" s="11">
        <v>2.62</v>
      </c>
      <c r="I405" s="11">
        <v>1467</v>
      </c>
      <c r="J405" s="11">
        <v>3.3</v>
      </c>
      <c r="K405" s="11">
        <v>1483</v>
      </c>
      <c r="L405" s="11">
        <f t="shared" si="54"/>
        <v>16</v>
      </c>
      <c r="M405" s="11" t="s">
        <v>43</v>
      </c>
      <c r="N405" s="11" t="s">
        <v>43</v>
      </c>
      <c r="O405" s="11">
        <f t="shared" si="51"/>
        <v>-10</v>
      </c>
      <c r="P405" s="11">
        <v>0</v>
      </c>
      <c r="Q405" s="11">
        <f t="shared" si="52"/>
        <v>9.8000000000000007</v>
      </c>
      <c r="R405" s="11">
        <v>1</v>
      </c>
      <c r="S405" s="11">
        <f t="shared" si="53"/>
        <v>0.98</v>
      </c>
      <c r="T405" s="11">
        <f>SUM($S$6:S405)</f>
        <v>27.350000000000055</v>
      </c>
      <c r="U405" s="11"/>
      <c r="V405" s="11"/>
      <c r="W405" s="11"/>
      <c r="X405" s="11"/>
      <c r="Y405" s="11"/>
      <c r="AB405">
        <f>SUM($Q$6:Q405)</f>
        <v>273.50000000000097</v>
      </c>
      <c r="AI405">
        <f t="shared" si="48"/>
        <v>16.200000000000003</v>
      </c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1"/>
      <c r="AY405" s="11"/>
      <c r="AZ405" s="11"/>
      <c r="BA405" s="11"/>
      <c r="BB405" s="11"/>
      <c r="BC405" s="11"/>
      <c r="BD405" s="11"/>
      <c r="BE405" s="11"/>
      <c r="BF405" s="11"/>
      <c r="BG405" s="11"/>
      <c r="BH405" s="11"/>
      <c r="BI405" s="11"/>
      <c r="BJ405" s="11"/>
      <c r="BK405" s="11"/>
      <c r="BL405" s="11"/>
    </row>
    <row r="406" spans="1:64" x14ac:dyDescent="0.25">
      <c r="A406" s="11">
        <v>662022</v>
      </c>
      <c r="B406" s="11">
        <v>31298069</v>
      </c>
      <c r="C406" s="11" t="s">
        <v>59</v>
      </c>
      <c r="D406" s="11" t="s">
        <v>77</v>
      </c>
      <c r="E406" s="13">
        <v>44632.625</v>
      </c>
      <c r="F406" s="11" t="s">
        <v>418</v>
      </c>
      <c r="G406" s="11" t="s">
        <v>655</v>
      </c>
      <c r="H406" s="11">
        <v>2.38</v>
      </c>
      <c r="I406" s="11">
        <v>1401</v>
      </c>
      <c r="J406" s="11">
        <v>3.35</v>
      </c>
      <c r="K406" s="11">
        <v>1428</v>
      </c>
      <c r="L406" s="11">
        <f t="shared" si="54"/>
        <v>27</v>
      </c>
      <c r="M406" s="11" t="s">
        <v>69</v>
      </c>
      <c r="N406" s="11" t="s">
        <v>74</v>
      </c>
      <c r="O406" s="11">
        <f t="shared" si="51"/>
        <v>-10</v>
      </c>
      <c r="P406" s="11">
        <v>0</v>
      </c>
      <c r="Q406" s="11">
        <f t="shared" si="52"/>
        <v>9.8000000000000007</v>
      </c>
      <c r="R406" s="11">
        <v>1</v>
      </c>
      <c r="S406" s="11">
        <f t="shared" si="53"/>
        <v>0.98</v>
      </c>
      <c r="T406" s="11">
        <f>SUM($S$6:S406)</f>
        <v>28.330000000000055</v>
      </c>
      <c r="U406" s="11"/>
      <c r="V406" s="11"/>
      <c r="W406" s="11"/>
      <c r="X406" s="11"/>
      <c r="Y406" s="11"/>
      <c r="AB406">
        <f>SUM($Q$6:Q406)</f>
        <v>283.30000000000098</v>
      </c>
      <c r="AI406">
        <f t="shared" si="48"/>
        <v>13.799999999999997</v>
      </c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  <c r="BC406" s="11"/>
      <c r="BD406" s="11"/>
      <c r="BE406" s="11"/>
      <c r="BF406" s="11"/>
      <c r="BG406" s="11"/>
      <c r="BH406" s="11"/>
      <c r="BI406" s="11"/>
      <c r="BJ406" s="11"/>
      <c r="BK406" s="11"/>
      <c r="BL406" s="11"/>
    </row>
    <row r="407" spans="1:64" x14ac:dyDescent="0.25">
      <c r="A407" s="11">
        <v>662124</v>
      </c>
      <c r="B407" s="11">
        <v>31283276</v>
      </c>
      <c r="C407" s="11" t="s">
        <v>65</v>
      </c>
      <c r="D407" s="11" t="s">
        <v>82</v>
      </c>
      <c r="E407" s="13">
        <v>44632.625</v>
      </c>
      <c r="F407" s="11" t="s">
        <v>218</v>
      </c>
      <c r="G407" s="11" t="s">
        <v>656</v>
      </c>
      <c r="H407" s="11">
        <v>2.1800000000000002</v>
      </c>
      <c r="I407" s="11">
        <v>1418</v>
      </c>
      <c r="J407" s="11">
        <v>3.9</v>
      </c>
      <c r="K407" s="11">
        <v>1447</v>
      </c>
      <c r="L407" s="11">
        <f t="shared" si="54"/>
        <v>29</v>
      </c>
      <c r="M407" s="11" t="s">
        <v>70</v>
      </c>
      <c r="N407" s="11" t="s">
        <v>70</v>
      </c>
      <c r="O407" s="11">
        <f t="shared" si="51"/>
        <v>11.564</v>
      </c>
      <c r="P407" s="11">
        <v>1</v>
      </c>
      <c r="Q407" s="11">
        <f t="shared" si="52"/>
        <v>9.8000000000000007</v>
      </c>
      <c r="R407" s="11">
        <v>1</v>
      </c>
      <c r="S407" s="11">
        <f t="shared" si="53"/>
        <v>0.98</v>
      </c>
      <c r="T407" s="11">
        <f>SUM($S$6:S407)</f>
        <v>29.310000000000056</v>
      </c>
      <c r="U407" s="11"/>
      <c r="V407" s="11"/>
      <c r="W407" s="11"/>
      <c r="X407" s="11"/>
      <c r="Y407" s="11"/>
      <c r="AB407">
        <f>SUM($Q$6:Q407)</f>
        <v>293.10000000000099</v>
      </c>
      <c r="AI407">
        <f t="shared" si="48"/>
        <v>11.8</v>
      </c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1"/>
      <c r="BH407" s="11"/>
      <c r="BI407" s="11"/>
      <c r="BJ407" s="11"/>
      <c r="BK407" s="11"/>
      <c r="BL407" s="11"/>
    </row>
    <row r="408" spans="1:64" x14ac:dyDescent="0.25">
      <c r="A408" s="11">
        <v>662499</v>
      </c>
      <c r="B408" s="11">
        <v>31283279</v>
      </c>
      <c r="C408" s="11" t="s">
        <v>65</v>
      </c>
      <c r="D408" s="11" t="s">
        <v>82</v>
      </c>
      <c r="E408" s="13">
        <v>44632.625</v>
      </c>
      <c r="F408" s="11" t="s">
        <v>216</v>
      </c>
      <c r="G408" s="11" t="s">
        <v>545</v>
      </c>
      <c r="H408" s="11">
        <v>2.14</v>
      </c>
      <c r="I408" s="11">
        <v>1508</v>
      </c>
      <c r="J408" s="11">
        <v>4.2</v>
      </c>
      <c r="K408" s="11">
        <v>1527</v>
      </c>
      <c r="L408" s="11">
        <f t="shared" si="54"/>
        <v>19</v>
      </c>
      <c r="M408" s="11" t="s">
        <v>43</v>
      </c>
      <c r="N408" s="11" t="s">
        <v>43</v>
      </c>
      <c r="O408" s="11">
        <f t="shared" si="51"/>
        <v>-10</v>
      </c>
      <c r="P408" s="11">
        <v>0</v>
      </c>
      <c r="Q408" s="11">
        <f t="shared" si="52"/>
        <v>9.8000000000000007</v>
      </c>
      <c r="R408" s="11">
        <v>1</v>
      </c>
      <c r="S408" s="11">
        <f t="shared" si="53"/>
        <v>0.98</v>
      </c>
      <c r="T408" s="11">
        <f>SUM($S$6:S408)</f>
        <v>30.290000000000056</v>
      </c>
      <c r="U408" s="11"/>
      <c r="V408" s="11"/>
      <c r="W408" s="11"/>
      <c r="X408" s="11"/>
      <c r="Y408" s="11"/>
      <c r="AB408">
        <f>SUM($Q$6:Q408)</f>
        <v>302.900000000001</v>
      </c>
      <c r="AI408">
        <f t="shared" si="48"/>
        <v>11.400000000000002</v>
      </c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  <c r="BC408" s="11"/>
      <c r="BD408" s="11"/>
      <c r="BE408" s="11"/>
      <c r="BF408" s="11"/>
      <c r="BG408" s="11"/>
      <c r="BH408" s="11"/>
      <c r="BI408" s="11"/>
      <c r="BJ408" s="11"/>
      <c r="BK408" s="11"/>
      <c r="BL408" s="11"/>
    </row>
    <row r="409" spans="1:64" x14ac:dyDescent="0.25">
      <c r="A409" s="11">
        <v>662162</v>
      </c>
      <c r="B409" s="11">
        <v>31269671</v>
      </c>
      <c r="C409" s="11" t="s">
        <v>65</v>
      </c>
      <c r="D409" s="11" t="s">
        <v>46</v>
      </c>
      <c r="E409" s="13">
        <v>44632.625</v>
      </c>
      <c r="F409" s="11" t="s">
        <v>490</v>
      </c>
      <c r="G409" s="11" t="s">
        <v>657</v>
      </c>
      <c r="H409" s="11">
        <v>2.2000000000000002</v>
      </c>
      <c r="I409" s="11">
        <v>1480</v>
      </c>
      <c r="J409" s="11">
        <v>4</v>
      </c>
      <c r="K409" s="11">
        <v>1504</v>
      </c>
      <c r="L409" s="11">
        <f t="shared" si="54"/>
        <v>24</v>
      </c>
      <c r="M409" s="11" t="s">
        <v>43</v>
      </c>
      <c r="N409" s="11" t="s">
        <v>49</v>
      </c>
      <c r="O409" s="11">
        <f t="shared" si="51"/>
        <v>11.76</v>
      </c>
      <c r="P409" s="11">
        <v>1</v>
      </c>
      <c r="Q409" s="11">
        <f t="shared" si="52"/>
        <v>9.8000000000000007</v>
      </c>
      <c r="R409" s="11">
        <v>1</v>
      </c>
      <c r="S409" s="11">
        <f t="shared" si="53"/>
        <v>0.98</v>
      </c>
      <c r="T409" s="11">
        <f>SUM($S$6:S409)</f>
        <v>31.270000000000056</v>
      </c>
      <c r="U409" s="11"/>
      <c r="V409" s="11"/>
      <c r="W409" s="11"/>
      <c r="X409" s="11"/>
      <c r="Y409" s="11"/>
      <c r="AB409">
        <f>SUM($Q$6:Q409)</f>
        <v>312.70000000000101</v>
      </c>
      <c r="AI409">
        <f t="shared" si="48"/>
        <v>12</v>
      </c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X409" s="11"/>
      <c r="AY409" s="11"/>
      <c r="AZ409" s="11"/>
      <c r="BA409" s="11"/>
      <c r="BB409" s="11"/>
      <c r="BC409" s="11"/>
      <c r="BD409" s="11"/>
      <c r="BE409" s="11"/>
      <c r="BF409" s="11"/>
      <c r="BG409" s="11"/>
      <c r="BH409" s="11"/>
      <c r="BI409" s="11"/>
      <c r="BJ409" s="11"/>
      <c r="BK409" s="11"/>
      <c r="BL409" s="11"/>
    </row>
    <row r="410" spans="1:64" x14ac:dyDescent="0.25">
      <c r="A410" s="11">
        <v>662636</v>
      </c>
      <c r="B410" s="11">
        <v>31283598</v>
      </c>
      <c r="C410" s="11" t="s">
        <v>65</v>
      </c>
      <c r="D410" s="11" t="s">
        <v>486</v>
      </c>
      <c r="E410" s="13">
        <v>44632.625</v>
      </c>
      <c r="F410" s="11" t="s">
        <v>487</v>
      </c>
      <c r="G410" s="11" t="s">
        <v>658</v>
      </c>
      <c r="H410" s="11">
        <v>1.7</v>
      </c>
      <c r="I410" s="11">
        <v>1519</v>
      </c>
      <c r="J410" s="11">
        <v>4.5</v>
      </c>
      <c r="K410" s="11">
        <v>1565</v>
      </c>
      <c r="L410" s="11">
        <f t="shared" si="54"/>
        <v>46</v>
      </c>
      <c r="M410" s="11" t="s">
        <v>44</v>
      </c>
      <c r="N410" s="11" t="s">
        <v>128</v>
      </c>
      <c r="O410" s="11">
        <f t="shared" si="51"/>
        <v>6.8599999999999994</v>
      </c>
      <c r="P410" s="11">
        <v>1</v>
      </c>
      <c r="Q410" s="11">
        <f t="shared" si="52"/>
        <v>9.8000000000000007</v>
      </c>
      <c r="R410" s="11">
        <v>1</v>
      </c>
      <c r="S410" s="11">
        <f t="shared" si="53"/>
        <v>0.98</v>
      </c>
      <c r="T410" s="11">
        <f>SUM($S$6:S410)</f>
        <v>32.250000000000057</v>
      </c>
      <c r="U410" s="11"/>
      <c r="V410" s="11"/>
      <c r="W410" s="11"/>
      <c r="X410" s="11"/>
      <c r="Y410" s="11"/>
      <c r="AB410">
        <f>SUM($Q$6:Q410)</f>
        <v>322.50000000000102</v>
      </c>
      <c r="AI410">
        <f t="shared" si="48"/>
        <v>7</v>
      </c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X410" s="11"/>
      <c r="AY410" s="11"/>
      <c r="AZ410" s="11"/>
      <c r="BA410" s="11"/>
      <c r="BB410" s="11"/>
      <c r="BC410" s="11"/>
      <c r="BD410" s="11"/>
      <c r="BE410" s="11"/>
      <c r="BF410" s="11"/>
      <c r="BG410" s="11"/>
      <c r="BH410" s="11"/>
      <c r="BI410" s="11"/>
      <c r="BJ410" s="11"/>
      <c r="BK410" s="11"/>
      <c r="BL410" s="11"/>
    </row>
    <row r="411" spans="1:64" x14ac:dyDescent="0.25">
      <c r="A411" s="11">
        <v>662609</v>
      </c>
      <c r="B411" s="11">
        <v>31285074</v>
      </c>
      <c r="C411" s="11" t="s">
        <v>65</v>
      </c>
      <c r="D411" s="11" t="s">
        <v>66</v>
      </c>
      <c r="E411" s="13">
        <v>44632.625</v>
      </c>
      <c r="F411" s="11" t="s">
        <v>240</v>
      </c>
      <c r="G411" s="11" t="s">
        <v>214</v>
      </c>
      <c r="H411" s="11">
        <v>2.2999999999999998</v>
      </c>
      <c r="I411" s="11">
        <v>1431</v>
      </c>
      <c r="J411" s="11">
        <v>3.4</v>
      </c>
      <c r="K411" s="11">
        <v>1442</v>
      </c>
      <c r="L411" s="11">
        <f t="shared" si="54"/>
        <v>11</v>
      </c>
      <c r="M411" s="11" t="s">
        <v>49</v>
      </c>
      <c r="N411" s="11" t="s">
        <v>222</v>
      </c>
      <c r="O411" s="11">
        <f t="shared" si="51"/>
        <v>12.74</v>
      </c>
      <c r="P411" s="11">
        <v>1</v>
      </c>
      <c r="Q411" s="11">
        <f t="shared" si="52"/>
        <v>9.8000000000000007</v>
      </c>
      <c r="R411" s="11">
        <v>1</v>
      </c>
      <c r="S411" s="11">
        <f t="shared" si="53"/>
        <v>0.98</v>
      </c>
      <c r="T411" s="11">
        <f>SUM($S$6:S411)</f>
        <v>33.230000000000054</v>
      </c>
      <c r="U411" s="11"/>
      <c r="V411" s="11"/>
      <c r="W411" s="11"/>
      <c r="X411" s="11"/>
      <c r="Y411" s="11"/>
      <c r="AB411">
        <f>SUM($Q$6:Q411)</f>
        <v>332.30000000000103</v>
      </c>
      <c r="AI411">
        <f t="shared" si="48"/>
        <v>13</v>
      </c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X411" s="11"/>
      <c r="AY411" s="11"/>
      <c r="AZ411" s="11"/>
      <c r="BA411" s="11"/>
      <c r="BB411" s="11"/>
      <c r="BC411" s="11"/>
      <c r="BD411" s="11"/>
      <c r="BE411" s="11"/>
      <c r="BF411" s="11"/>
      <c r="BG411" s="11"/>
      <c r="BH411" s="11"/>
      <c r="BI411" s="11"/>
      <c r="BJ411" s="11"/>
      <c r="BK411" s="11"/>
      <c r="BL411" s="11"/>
    </row>
    <row r="412" spans="1:64" x14ac:dyDescent="0.25">
      <c r="A412" s="11">
        <v>662379</v>
      </c>
      <c r="B412" s="11">
        <v>31292334</v>
      </c>
      <c r="C412" s="11" t="s">
        <v>65</v>
      </c>
      <c r="D412" s="11" t="s">
        <v>659</v>
      </c>
      <c r="E412" s="13">
        <v>44632.625</v>
      </c>
      <c r="F412" s="11" t="s">
        <v>660</v>
      </c>
      <c r="G412" s="11" t="s">
        <v>661</v>
      </c>
      <c r="H412" s="11">
        <v>2.52</v>
      </c>
      <c r="I412" s="11">
        <v>1428</v>
      </c>
      <c r="J412" s="11">
        <v>2.96</v>
      </c>
      <c r="K412" s="11">
        <v>1491</v>
      </c>
      <c r="L412" s="11">
        <f t="shared" si="54"/>
        <v>63</v>
      </c>
      <c r="M412" s="11" t="s">
        <v>69</v>
      </c>
      <c r="N412" s="11" t="s">
        <v>70</v>
      </c>
      <c r="O412" s="11">
        <f t="shared" si="51"/>
        <v>14.895999999999999</v>
      </c>
      <c r="P412" s="11">
        <v>1</v>
      </c>
      <c r="Q412" s="11">
        <f t="shared" si="52"/>
        <v>9.8000000000000007</v>
      </c>
      <c r="R412" s="11">
        <v>1</v>
      </c>
      <c r="S412" s="11">
        <f t="shared" si="53"/>
        <v>0.98</v>
      </c>
      <c r="T412" s="11">
        <f>SUM($S$6:S412)</f>
        <v>34.210000000000051</v>
      </c>
      <c r="U412" s="11"/>
      <c r="V412" s="11"/>
      <c r="W412" s="11"/>
      <c r="X412" s="11"/>
      <c r="Y412" s="11"/>
      <c r="AB412">
        <f>SUM($Q$6:Q412)</f>
        <v>342.10000000000105</v>
      </c>
      <c r="AI412">
        <f t="shared" si="48"/>
        <v>15.2</v>
      </c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V412" s="11"/>
      <c r="AX412" s="11"/>
      <c r="AY412" s="11"/>
      <c r="AZ412" s="11"/>
      <c r="BA412" s="11"/>
      <c r="BB412" s="11"/>
      <c r="BC412" s="11"/>
      <c r="BD412" s="11"/>
      <c r="BE412" s="11"/>
      <c r="BF412" s="11"/>
      <c r="BG412" s="11"/>
      <c r="BH412" s="11"/>
      <c r="BI412" s="11"/>
      <c r="BJ412" s="11"/>
      <c r="BK412" s="11"/>
      <c r="BL412" s="11"/>
    </row>
    <row r="413" spans="1:64" x14ac:dyDescent="0.25">
      <c r="A413" s="11">
        <v>662442</v>
      </c>
      <c r="B413" s="11">
        <v>31283604</v>
      </c>
      <c r="C413" s="11" t="s">
        <v>65</v>
      </c>
      <c r="D413" s="11" t="s">
        <v>492</v>
      </c>
      <c r="E413" s="13">
        <v>44632.625</v>
      </c>
      <c r="F413" s="11" t="s">
        <v>662</v>
      </c>
      <c r="G413" s="11" t="s">
        <v>494</v>
      </c>
      <c r="H413" s="11">
        <v>2.3199999999999998</v>
      </c>
      <c r="I413" s="11">
        <v>1471</v>
      </c>
      <c r="J413" s="11">
        <v>3.15</v>
      </c>
      <c r="K413" s="11">
        <v>1497</v>
      </c>
      <c r="L413" s="11">
        <f t="shared" si="54"/>
        <v>26</v>
      </c>
      <c r="M413" s="11" t="s">
        <v>54</v>
      </c>
      <c r="N413" s="11" t="s">
        <v>70</v>
      </c>
      <c r="O413" s="11">
        <f t="shared" si="51"/>
        <v>12.936</v>
      </c>
      <c r="P413" s="11">
        <v>1</v>
      </c>
      <c r="Q413" s="11">
        <f t="shared" si="52"/>
        <v>9.8000000000000007</v>
      </c>
      <c r="R413" s="11">
        <v>1</v>
      </c>
      <c r="S413" s="11">
        <f t="shared" si="53"/>
        <v>0.98</v>
      </c>
      <c r="T413" s="11">
        <f>SUM($S$6:S413)</f>
        <v>35.190000000000047</v>
      </c>
      <c r="U413" s="11"/>
      <c r="V413" s="11"/>
      <c r="W413" s="11"/>
      <c r="X413" s="11"/>
      <c r="Y413" s="11"/>
      <c r="AB413">
        <f>SUM($Q$6:Q413)</f>
        <v>351.90000000000106</v>
      </c>
      <c r="AI413">
        <f t="shared" si="48"/>
        <v>13.2</v>
      </c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X413" s="11"/>
      <c r="AY413" s="11"/>
      <c r="AZ413" s="11"/>
      <c r="BA413" s="11"/>
      <c r="BB413" s="11"/>
      <c r="BC413" s="11"/>
      <c r="BD413" s="11"/>
      <c r="BE413" s="11"/>
      <c r="BF413" s="11"/>
      <c r="BG413" s="11"/>
      <c r="BH413" s="11"/>
      <c r="BI413" s="11"/>
      <c r="BJ413" s="11"/>
      <c r="BK413" s="11"/>
      <c r="BL413" s="11"/>
    </row>
    <row r="414" spans="1:64" x14ac:dyDescent="0.25">
      <c r="A414" s="11">
        <v>662023</v>
      </c>
      <c r="B414" s="11">
        <v>31284836</v>
      </c>
      <c r="C414" s="11" t="s">
        <v>59</v>
      </c>
      <c r="D414" s="11" t="s">
        <v>77</v>
      </c>
      <c r="E414" s="13">
        <v>44632.625</v>
      </c>
      <c r="F414" s="11" t="s">
        <v>318</v>
      </c>
      <c r="G414" s="11" t="s">
        <v>663</v>
      </c>
      <c r="H414" s="11">
        <v>2.46</v>
      </c>
      <c r="I414" s="11">
        <v>1511</v>
      </c>
      <c r="J414" s="11">
        <v>3.55</v>
      </c>
      <c r="K414" s="11">
        <v>1548</v>
      </c>
      <c r="L414" s="11">
        <f t="shared" si="54"/>
        <v>37</v>
      </c>
      <c r="M414" s="11" t="s">
        <v>49</v>
      </c>
      <c r="N414" s="11" t="s">
        <v>161</v>
      </c>
      <c r="O414" s="11">
        <f t="shared" si="51"/>
        <v>14.308000000000002</v>
      </c>
      <c r="P414" s="11">
        <v>1</v>
      </c>
      <c r="Q414" s="11">
        <f t="shared" si="52"/>
        <v>9.8000000000000007</v>
      </c>
      <c r="R414" s="11">
        <v>1</v>
      </c>
      <c r="S414" s="11">
        <f t="shared" si="53"/>
        <v>0.98</v>
      </c>
      <c r="T414" s="11">
        <f>SUM($S$6:S414)</f>
        <v>36.170000000000044</v>
      </c>
      <c r="U414" s="11"/>
      <c r="V414" s="11"/>
      <c r="W414" s="11"/>
      <c r="X414" s="11"/>
      <c r="Y414" s="11"/>
      <c r="AB414">
        <f>SUM($Q$6:Q414)</f>
        <v>361.70000000000107</v>
      </c>
      <c r="AI414">
        <f t="shared" si="48"/>
        <v>14.600000000000001</v>
      </c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X414" s="11"/>
      <c r="AY414" s="11"/>
      <c r="AZ414" s="11"/>
      <c r="BA414" s="11"/>
      <c r="BB414" s="11"/>
      <c r="BC414" s="11"/>
      <c r="BD414" s="11"/>
      <c r="BE414" s="11"/>
      <c r="BF414" s="11"/>
      <c r="BG414" s="11"/>
      <c r="BH414" s="11"/>
      <c r="BI414" s="11"/>
      <c r="BJ414" s="11"/>
      <c r="BK414" s="11"/>
      <c r="BL414" s="11"/>
    </row>
    <row r="415" spans="1:64" x14ac:dyDescent="0.25">
      <c r="A415" s="11">
        <v>662109</v>
      </c>
      <c r="B415" s="11">
        <v>31280256</v>
      </c>
      <c r="C415" s="11" t="s">
        <v>65</v>
      </c>
      <c r="D415" s="11" t="s">
        <v>77</v>
      </c>
      <c r="E415" s="13">
        <v>44632.625</v>
      </c>
      <c r="F415" s="11" t="s">
        <v>78</v>
      </c>
      <c r="G415" s="11" t="s">
        <v>376</v>
      </c>
      <c r="H415" s="11">
        <v>2.2799999999999998</v>
      </c>
      <c r="I415" s="11">
        <v>1392</v>
      </c>
      <c r="J415" s="11">
        <v>3.8</v>
      </c>
      <c r="K415" s="11">
        <v>1429</v>
      </c>
      <c r="L415" s="11">
        <f t="shared" si="54"/>
        <v>37</v>
      </c>
      <c r="M415" s="11" t="s">
        <v>43</v>
      </c>
      <c r="N415" s="11" t="s">
        <v>43</v>
      </c>
      <c r="O415" s="11">
        <f t="shared" si="51"/>
        <v>-10</v>
      </c>
      <c r="P415" s="11">
        <v>0</v>
      </c>
      <c r="Q415" s="11">
        <f t="shared" si="52"/>
        <v>9.8000000000000007</v>
      </c>
      <c r="R415" s="11">
        <v>1</v>
      </c>
      <c r="S415" s="11">
        <f t="shared" si="53"/>
        <v>0.98</v>
      </c>
      <c r="T415" s="11">
        <f>SUM($S$6:S415)</f>
        <v>37.150000000000041</v>
      </c>
      <c r="U415" s="11"/>
      <c r="V415" s="11"/>
      <c r="W415" s="11"/>
      <c r="X415" s="11"/>
      <c r="Y415" s="11"/>
      <c r="AB415">
        <f>SUM($Q$6:Q415)</f>
        <v>371.50000000000108</v>
      </c>
      <c r="AI415">
        <f t="shared" si="48"/>
        <v>12.799999999999997</v>
      </c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X415" s="11"/>
      <c r="AY415" s="11"/>
      <c r="AZ415" s="11"/>
      <c r="BA415" s="11"/>
      <c r="BB415" s="11"/>
      <c r="BC415" s="11"/>
      <c r="BD415" s="11"/>
      <c r="BE415" s="11"/>
      <c r="BF415" s="11"/>
      <c r="BG415" s="11"/>
      <c r="BH415" s="11"/>
      <c r="BI415" s="11"/>
      <c r="BJ415" s="11"/>
      <c r="BK415" s="11"/>
      <c r="BL415" s="11"/>
    </row>
    <row r="416" spans="1:64" x14ac:dyDescent="0.25">
      <c r="A416" s="11">
        <v>662155</v>
      </c>
      <c r="B416" s="11">
        <v>31294668</v>
      </c>
      <c r="C416" s="11" t="s">
        <v>586</v>
      </c>
      <c r="D416" s="11" t="s">
        <v>438</v>
      </c>
      <c r="E416" s="13">
        <v>44632.625</v>
      </c>
      <c r="F416" s="11" t="s">
        <v>587</v>
      </c>
      <c r="G416" s="11" t="s">
        <v>664</v>
      </c>
      <c r="H416" s="11">
        <v>2.5</v>
      </c>
      <c r="I416" s="11">
        <v>1495</v>
      </c>
      <c r="J416" s="11">
        <v>3.15</v>
      </c>
      <c r="K416" s="11">
        <v>1576</v>
      </c>
      <c r="L416" s="11">
        <f t="shared" si="54"/>
        <v>81</v>
      </c>
      <c r="M416" s="11" t="s">
        <v>43</v>
      </c>
      <c r="N416" s="11" t="s">
        <v>54</v>
      </c>
      <c r="O416" s="11">
        <f t="shared" si="51"/>
        <v>-10</v>
      </c>
      <c r="P416" s="11">
        <v>0</v>
      </c>
      <c r="Q416" s="11">
        <f t="shared" si="52"/>
        <v>-21.5</v>
      </c>
      <c r="R416" s="11">
        <v>0</v>
      </c>
      <c r="S416" s="11">
        <f t="shared" si="53"/>
        <v>-2.15</v>
      </c>
      <c r="T416" s="11">
        <f>SUM($S$6:S416)</f>
        <v>35.000000000000043</v>
      </c>
      <c r="U416" s="11"/>
      <c r="V416" s="11"/>
      <c r="W416" s="11"/>
      <c r="X416" s="11"/>
      <c r="Y416" s="11"/>
      <c r="AB416">
        <f>SUM($Q$6:Q416)</f>
        <v>350.00000000000108</v>
      </c>
      <c r="AI416">
        <f t="shared" si="48"/>
        <v>15</v>
      </c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X416" s="11"/>
      <c r="AY416" s="11"/>
      <c r="AZ416" s="11"/>
      <c r="BA416" s="11"/>
      <c r="BB416" s="11"/>
      <c r="BC416" s="11"/>
      <c r="BD416" s="11"/>
      <c r="BE416" s="11"/>
      <c r="BF416" s="11"/>
      <c r="BG416" s="11"/>
      <c r="BH416" s="11"/>
      <c r="BI416" s="11"/>
      <c r="BJ416" s="11"/>
      <c r="BK416" s="11"/>
      <c r="BL416" s="11"/>
    </row>
    <row r="417" spans="1:64" x14ac:dyDescent="0.25">
      <c r="A417" s="11">
        <v>662373</v>
      </c>
      <c r="B417" s="11">
        <v>31285102</v>
      </c>
      <c r="C417" s="11" t="s">
        <v>65</v>
      </c>
      <c r="D417" s="11" t="s">
        <v>66</v>
      </c>
      <c r="E417" s="13">
        <v>44632.625</v>
      </c>
      <c r="F417" s="11" t="s">
        <v>320</v>
      </c>
      <c r="G417" s="11" t="s">
        <v>353</v>
      </c>
      <c r="H417" s="11">
        <v>1.93</v>
      </c>
      <c r="I417" s="11">
        <v>1374</v>
      </c>
      <c r="J417" s="11">
        <v>3.85</v>
      </c>
      <c r="K417" s="11">
        <v>1418</v>
      </c>
      <c r="L417" s="11">
        <f t="shared" si="54"/>
        <v>44</v>
      </c>
      <c r="M417" s="11" t="s">
        <v>43</v>
      </c>
      <c r="N417" s="11" t="s">
        <v>44</v>
      </c>
      <c r="O417" s="11">
        <f t="shared" si="51"/>
        <v>9.1140000000000008</v>
      </c>
      <c r="P417" s="11">
        <v>1</v>
      </c>
      <c r="Q417" s="11">
        <f t="shared" si="52"/>
        <v>9.8000000000000007</v>
      </c>
      <c r="R417" s="11">
        <v>1</v>
      </c>
      <c r="S417" s="11">
        <f t="shared" si="53"/>
        <v>0.98</v>
      </c>
      <c r="T417" s="11">
        <f>SUM($S$6:S417)</f>
        <v>35.98000000000004</v>
      </c>
      <c r="U417" s="11"/>
      <c r="V417" s="11"/>
      <c r="W417" s="11"/>
      <c r="X417" s="11"/>
      <c r="Y417" s="11"/>
      <c r="AB417">
        <f>SUM($Q$6:Q417)</f>
        <v>359.80000000000109</v>
      </c>
      <c r="AI417">
        <f t="shared" si="48"/>
        <v>9.3000000000000007</v>
      </c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X417" s="11"/>
      <c r="AY417" s="11"/>
      <c r="AZ417" s="11"/>
      <c r="BA417" s="11"/>
      <c r="BB417" s="11"/>
      <c r="BC417" s="11"/>
      <c r="BD417" s="11"/>
      <c r="BE417" s="11"/>
      <c r="BF417" s="11"/>
      <c r="BG417" s="11"/>
      <c r="BH417" s="11"/>
      <c r="BI417" s="11"/>
      <c r="BJ417" s="11"/>
      <c r="BK417" s="11"/>
      <c r="BL417" s="11"/>
    </row>
    <row r="418" spans="1:64" x14ac:dyDescent="0.25">
      <c r="A418" s="11">
        <v>662004</v>
      </c>
      <c r="B418" s="11">
        <v>31280842</v>
      </c>
      <c r="C418" s="11" t="s">
        <v>104</v>
      </c>
      <c r="D418" s="11" t="s">
        <v>131</v>
      </c>
      <c r="E418" s="13">
        <v>44632.625</v>
      </c>
      <c r="F418" s="11" t="s">
        <v>134</v>
      </c>
      <c r="G418" s="11" t="s">
        <v>133</v>
      </c>
      <c r="H418" s="11">
        <v>2.2000000000000002</v>
      </c>
      <c r="I418" s="11">
        <v>1431</v>
      </c>
      <c r="J418" s="11">
        <v>3.55</v>
      </c>
      <c r="K418" s="11">
        <v>1486</v>
      </c>
      <c r="L418" s="11">
        <f t="shared" si="54"/>
        <v>55</v>
      </c>
      <c r="M418" s="11" t="s">
        <v>44</v>
      </c>
      <c r="N418" s="11" t="s">
        <v>70</v>
      </c>
      <c r="O418" s="11">
        <f t="shared" si="51"/>
        <v>11.76</v>
      </c>
      <c r="P418" s="11">
        <v>1</v>
      </c>
      <c r="Q418" s="11">
        <f t="shared" si="52"/>
        <v>9.8000000000000007</v>
      </c>
      <c r="R418" s="11">
        <v>1</v>
      </c>
      <c r="S418" s="11">
        <f t="shared" si="53"/>
        <v>0.98</v>
      </c>
      <c r="T418" s="11">
        <f>SUM($S$6:S418)</f>
        <v>36.960000000000036</v>
      </c>
      <c r="U418" s="11"/>
      <c r="V418" s="11"/>
      <c r="W418" s="11"/>
      <c r="X418" s="11"/>
      <c r="Y418" s="11"/>
      <c r="AB418">
        <f>SUM($Q$6:Q418)</f>
        <v>369.6000000000011</v>
      </c>
      <c r="AI418">
        <f t="shared" si="48"/>
        <v>12</v>
      </c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X418" s="11"/>
      <c r="AY418" s="11"/>
      <c r="AZ418" s="11"/>
      <c r="BA418" s="11"/>
      <c r="BB418" s="11"/>
      <c r="BC418" s="11"/>
      <c r="BD418" s="11"/>
      <c r="BE418" s="11"/>
      <c r="BF418" s="11"/>
      <c r="BG418" s="11"/>
      <c r="BH418" s="11"/>
      <c r="BI418" s="11"/>
      <c r="BJ418" s="11"/>
      <c r="BK418" s="11"/>
      <c r="BL418" s="11"/>
    </row>
    <row r="419" spans="1:64" x14ac:dyDescent="0.25">
      <c r="A419" s="11">
        <v>662062</v>
      </c>
      <c r="B419" s="11">
        <v>31283704</v>
      </c>
      <c r="C419" s="11" t="s">
        <v>108</v>
      </c>
      <c r="D419" s="11" t="s">
        <v>112</v>
      </c>
      <c r="E419" s="13">
        <v>44632.635416666664</v>
      </c>
      <c r="F419" s="11" t="s">
        <v>158</v>
      </c>
      <c r="G419" s="11" t="s">
        <v>404</v>
      </c>
      <c r="H419" s="11">
        <v>2.2400000000000002</v>
      </c>
      <c r="I419" s="11">
        <v>1330</v>
      </c>
      <c r="J419" s="11">
        <v>3.75</v>
      </c>
      <c r="K419" s="11">
        <v>1469</v>
      </c>
      <c r="L419" s="11">
        <f t="shared" si="54"/>
        <v>139</v>
      </c>
      <c r="M419" s="11" t="s">
        <v>44</v>
      </c>
      <c r="N419" s="11" t="s">
        <v>69</v>
      </c>
      <c r="O419" s="11">
        <f t="shared" si="51"/>
        <v>-10</v>
      </c>
      <c r="P419" s="11">
        <v>0</v>
      </c>
      <c r="Q419" s="11">
        <f t="shared" si="52"/>
        <v>9.8000000000000007</v>
      </c>
      <c r="R419" s="11">
        <v>1</v>
      </c>
      <c r="S419" s="11">
        <f t="shared" si="53"/>
        <v>0.98</v>
      </c>
      <c r="T419" s="11">
        <f>SUM($S$6:S419)</f>
        <v>37.940000000000033</v>
      </c>
      <c r="U419" s="11"/>
      <c r="V419" s="11"/>
      <c r="W419" s="11"/>
      <c r="X419" s="11"/>
      <c r="Y419" s="11"/>
      <c r="AB419">
        <f>SUM($Q$6:Q419)</f>
        <v>379.40000000000111</v>
      </c>
      <c r="AI419">
        <f t="shared" si="48"/>
        <v>12.400000000000002</v>
      </c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X419" s="11"/>
      <c r="AY419" s="11"/>
      <c r="AZ419" s="11"/>
      <c r="BA419" s="11"/>
      <c r="BB419" s="11"/>
      <c r="BC419" s="11"/>
      <c r="BD419" s="11"/>
      <c r="BE419" s="11"/>
      <c r="BF419" s="11"/>
      <c r="BG419" s="11"/>
      <c r="BH419" s="11"/>
      <c r="BI419" s="11"/>
      <c r="BJ419" s="11"/>
      <c r="BK419" s="11"/>
      <c r="BL419" s="11"/>
    </row>
    <row r="420" spans="1:64" x14ac:dyDescent="0.25">
      <c r="A420" s="11">
        <v>662245</v>
      </c>
      <c r="B420" s="11">
        <v>31275445</v>
      </c>
      <c r="C420" s="11" t="s">
        <v>87</v>
      </c>
      <c r="D420" s="11" t="s">
        <v>88</v>
      </c>
      <c r="E420" s="13">
        <v>44632.645833333336</v>
      </c>
      <c r="F420" s="11" t="s">
        <v>405</v>
      </c>
      <c r="G420" s="11" t="s">
        <v>90</v>
      </c>
      <c r="H420" s="11">
        <v>2.2200000000000002</v>
      </c>
      <c r="I420" s="11">
        <v>1534</v>
      </c>
      <c r="J420" s="11">
        <v>3.8</v>
      </c>
      <c r="K420" s="11">
        <v>1545</v>
      </c>
      <c r="L420" s="11">
        <f t="shared" si="54"/>
        <v>11</v>
      </c>
      <c r="M420" s="11" t="s">
        <v>43</v>
      </c>
      <c r="N420" s="11" t="s">
        <v>43</v>
      </c>
      <c r="O420" s="11">
        <f t="shared" si="51"/>
        <v>-10</v>
      </c>
      <c r="P420" s="11">
        <v>0</v>
      </c>
      <c r="Q420" s="11">
        <f t="shared" si="52"/>
        <v>9.8000000000000007</v>
      </c>
      <c r="R420" s="11">
        <v>1</v>
      </c>
      <c r="S420" s="11">
        <f t="shared" si="53"/>
        <v>0.98</v>
      </c>
      <c r="T420" s="11">
        <f>SUM($S$6:S420)</f>
        <v>38.92000000000003</v>
      </c>
      <c r="U420" s="11"/>
      <c r="V420" s="11"/>
      <c r="W420" s="11"/>
      <c r="X420" s="11"/>
      <c r="Y420" s="11"/>
      <c r="AB420">
        <f>SUM($Q$6:Q420)</f>
        <v>389.20000000000113</v>
      </c>
      <c r="AI420">
        <f t="shared" si="48"/>
        <v>12.200000000000003</v>
      </c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X420" s="11"/>
      <c r="AY420" s="11"/>
      <c r="AZ420" s="11"/>
      <c r="BA420" s="11"/>
      <c r="BB420" s="11"/>
      <c r="BC420" s="11"/>
      <c r="BD420" s="11"/>
      <c r="BE420" s="11"/>
      <c r="BF420" s="11"/>
      <c r="BG420" s="11"/>
      <c r="BH420" s="11"/>
      <c r="BI420" s="11"/>
      <c r="BJ420" s="11"/>
      <c r="BK420" s="11"/>
      <c r="BL420" s="11"/>
    </row>
    <row r="421" spans="1:64" x14ac:dyDescent="0.25">
      <c r="A421" s="11">
        <v>662205</v>
      </c>
      <c r="B421" s="11">
        <v>31292519</v>
      </c>
      <c r="C421" s="11" t="s">
        <v>145</v>
      </c>
      <c r="D421" s="11" t="s">
        <v>146</v>
      </c>
      <c r="E421" s="13">
        <v>44632.666666666664</v>
      </c>
      <c r="F421" s="11" t="s">
        <v>665</v>
      </c>
      <c r="G421" s="11" t="s">
        <v>666</v>
      </c>
      <c r="H421" s="11">
        <v>2.7</v>
      </c>
      <c r="I421" s="11">
        <v>1579</v>
      </c>
      <c r="J421" s="11">
        <v>3</v>
      </c>
      <c r="K421" s="11">
        <v>1607</v>
      </c>
      <c r="L421" s="11">
        <f t="shared" si="54"/>
        <v>28</v>
      </c>
      <c r="M421" s="11" t="s">
        <v>44</v>
      </c>
      <c r="N421" s="11" t="s">
        <v>44</v>
      </c>
      <c r="O421" s="11">
        <f t="shared" si="51"/>
        <v>16.66</v>
      </c>
      <c r="P421" s="11">
        <v>1</v>
      </c>
      <c r="Q421" s="11">
        <f t="shared" si="52"/>
        <v>9.8000000000000007</v>
      </c>
      <c r="R421" s="11">
        <v>1</v>
      </c>
      <c r="S421" s="11">
        <f t="shared" si="53"/>
        <v>0.98</v>
      </c>
      <c r="T421" s="11">
        <f>SUM($S$6:S421)</f>
        <v>39.900000000000027</v>
      </c>
      <c r="U421" s="11"/>
      <c r="V421" s="11"/>
      <c r="W421" s="11"/>
      <c r="X421" s="11"/>
      <c r="Y421" s="11"/>
      <c r="AB421">
        <f>SUM($Q$6:Q421)</f>
        <v>399.00000000000114</v>
      </c>
      <c r="AI421">
        <f t="shared" si="48"/>
        <v>17</v>
      </c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X421" s="11"/>
      <c r="AY421" s="11"/>
      <c r="AZ421" s="11"/>
      <c r="BA421" s="11"/>
      <c r="BB421" s="11"/>
      <c r="BC421" s="11"/>
      <c r="BD421" s="11"/>
      <c r="BE421" s="11"/>
      <c r="BF421" s="11"/>
      <c r="BG421" s="11"/>
      <c r="BH421" s="11"/>
      <c r="BI421" s="11"/>
      <c r="BJ421" s="11"/>
      <c r="BK421" s="11"/>
      <c r="BL421" s="11"/>
    </row>
    <row r="422" spans="1:64" x14ac:dyDescent="0.25">
      <c r="A422" s="11">
        <v>662319</v>
      </c>
      <c r="B422" s="11">
        <v>31287955</v>
      </c>
      <c r="C422" s="11" t="s">
        <v>100</v>
      </c>
      <c r="D422" s="11" t="s">
        <v>463</v>
      </c>
      <c r="E422" s="13">
        <v>44632.708333333336</v>
      </c>
      <c r="F422" s="11" t="s">
        <v>667</v>
      </c>
      <c r="G422" s="11" t="s">
        <v>464</v>
      </c>
      <c r="H422" s="11">
        <v>2.54</v>
      </c>
      <c r="I422" s="11">
        <v>1455</v>
      </c>
      <c r="J422" s="11">
        <v>3.1</v>
      </c>
      <c r="K422" s="11">
        <v>1480</v>
      </c>
      <c r="L422" s="11">
        <f t="shared" si="54"/>
        <v>25</v>
      </c>
      <c r="M422" s="11" t="s">
        <v>43</v>
      </c>
      <c r="N422" s="11" t="s">
        <v>70</v>
      </c>
      <c r="O422" s="11">
        <f t="shared" si="51"/>
        <v>15.091999999999999</v>
      </c>
      <c r="P422" s="11">
        <v>1</v>
      </c>
      <c r="Q422" s="11">
        <f t="shared" si="52"/>
        <v>9.8000000000000007</v>
      </c>
      <c r="R422" s="11">
        <v>1</v>
      </c>
      <c r="S422" s="11">
        <f t="shared" si="53"/>
        <v>0.98</v>
      </c>
      <c r="T422" s="11">
        <f>SUM($S$6:S422)</f>
        <v>40.880000000000024</v>
      </c>
      <c r="U422" s="11"/>
      <c r="V422" s="11"/>
      <c r="W422" s="11"/>
      <c r="X422" s="11"/>
      <c r="Y422" s="11"/>
      <c r="AB422">
        <f>SUM($Q$6:Q422)</f>
        <v>408.80000000000115</v>
      </c>
      <c r="AI422">
        <f t="shared" si="48"/>
        <v>15.399999999999999</v>
      </c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X422" s="11"/>
      <c r="AY422" s="11"/>
      <c r="AZ422" s="11"/>
      <c r="BA422" s="11"/>
      <c r="BB422" s="11"/>
      <c r="BC422" s="11"/>
      <c r="BD422" s="11"/>
      <c r="BE422" s="11"/>
      <c r="BF422" s="11"/>
      <c r="BG422" s="11"/>
      <c r="BH422" s="11"/>
      <c r="BI422" s="11"/>
      <c r="BJ422" s="11"/>
      <c r="BK422" s="11"/>
      <c r="BL422" s="11"/>
    </row>
    <row r="423" spans="1:64" x14ac:dyDescent="0.25">
      <c r="A423" s="11">
        <v>662007</v>
      </c>
      <c r="B423" s="11">
        <v>31280841</v>
      </c>
      <c r="C423" s="11" t="s">
        <v>104</v>
      </c>
      <c r="D423" s="11" t="s">
        <v>131</v>
      </c>
      <c r="E423" s="13">
        <v>44632.71875</v>
      </c>
      <c r="F423" s="11" t="s">
        <v>170</v>
      </c>
      <c r="G423" s="11" t="s">
        <v>400</v>
      </c>
      <c r="H423" s="11">
        <v>2.02</v>
      </c>
      <c r="I423" s="11">
        <v>1482</v>
      </c>
      <c r="J423" s="11">
        <v>4.5</v>
      </c>
      <c r="K423" s="11">
        <v>1557</v>
      </c>
      <c r="L423" s="11">
        <f t="shared" si="54"/>
        <v>75</v>
      </c>
      <c r="M423" s="11" t="s">
        <v>44</v>
      </c>
      <c r="N423" s="11" t="s">
        <v>303</v>
      </c>
      <c r="O423" s="11">
        <f t="shared" si="51"/>
        <v>-10</v>
      </c>
      <c r="P423" s="11">
        <v>0</v>
      </c>
      <c r="Q423" s="11">
        <f t="shared" si="52"/>
        <v>-35</v>
      </c>
      <c r="R423" s="11">
        <v>0</v>
      </c>
      <c r="S423" s="11">
        <f t="shared" si="53"/>
        <v>-3.5</v>
      </c>
      <c r="T423" s="11">
        <f>SUM($S$6:S423)</f>
        <v>37.380000000000024</v>
      </c>
      <c r="U423" s="11"/>
      <c r="V423" s="11"/>
      <c r="W423" s="11"/>
      <c r="X423" s="11"/>
      <c r="Y423" s="11"/>
      <c r="AB423">
        <f>SUM($Q$6:Q423)</f>
        <v>373.80000000000115</v>
      </c>
      <c r="AI423">
        <f t="shared" si="48"/>
        <v>10.199999999999999</v>
      </c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1"/>
      <c r="AY423" s="11"/>
      <c r="AZ423" s="11"/>
      <c r="BA423" s="11"/>
      <c r="BB423" s="11"/>
      <c r="BC423" s="11"/>
      <c r="BD423" s="11"/>
      <c r="BE423" s="11"/>
      <c r="BF423" s="11"/>
      <c r="BG423" s="11"/>
      <c r="BH423" s="11"/>
      <c r="BI423" s="11"/>
      <c r="BJ423" s="11"/>
      <c r="BK423" s="11"/>
      <c r="BL423" s="11"/>
    </row>
    <row r="424" spans="1:64" x14ac:dyDescent="0.25">
      <c r="A424" s="11">
        <v>662374</v>
      </c>
      <c r="B424" s="11">
        <v>31285073</v>
      </c>
      <c r="C424" s="11" t="s">
        <v>65</v>
      </c>
      <c r="D424" s="11" t="s">
        <v>66</v>
      </c>
      <c r="E424" s="13">
        <v>44632.722222222219</v>
      </c>
      <c r="F424" s="11" t="s">
        <v>432</v>
      </c>
      <c r="G424" s="11" t="s">
        <v>546</v>
      </c>
      <c r="H424" s="11">
        <v>2.52</v>
      </c>
      <c r="I424" s="11">
        <v>1550</v>
      </c>
      <c r="J424" s="11">
        <v>3.25</v>
      </c>
      <c r="K424" s="11">
        <v>1574</v>
      </c>
      <c r="L424" s="11">
        <f t="shared" si="54"/>
        <v>24</v>
      </c>
      <c r="M424" s="11" t="s">
        <v>43</v>
      </c>
      <c r="N424" s="11" t="s">
        <v>69</v>
      </c>
      <c r="O424" s="11">
        <f t="shared" si="51"/>
        <v>-10</v>
      </c>
      <c r="P424" s="11">
        <v>0</v>
      </c>
      <c r="Q424" s="11">
        <f t="shared" si="52"/>
        <v>9.8000000000000007</v>
      </c>
      <c r="R424" s="11">
        <v>1</v>
      </c>
      <c r="S424" s="11">
        <f t="shared" si="53"/>
        <v>0.98</v>
      </c>
      <c r="T424" s="11">
        <f>SUM($S$6:S424)</f>
        <v>38.360000000000021</v>
      </c>
      <c r="U424" s="11"/>
      <c r="V424" s="11"/>
      <c r="W424" s="11"/>
      <c r="X424" s="11"/>
      <c r="Y424" s="11"/>
      <c r="AB424">
        <f>SUM($Q$6:Q424)</f>
        <v>383.60000000000116</v>
      </c>
      <c r="AI424">
        <f t="shared" si="48"/>
        <v>15.2</v>
      </c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1"/>
      <c r="AY424" s="11"/>
      <c r="AZ424" s="11"/>
      <c r="BA424" s="11"/>
      <c r="BB424" s="11"/>
      <c r="BC424" s="11"/>
      <c r="BD424" s="11"/>
      <c r="BE424" s="11"/>
      <c r="BF424" s="11"/>
      <c r="BG424" s="11"/>
      <c r="BH424" s="11"/>
      <c r="BI424" s="11"/>
      <c r="BJ424" s="11"/>
      <c r="BK424" s="11"/>
      <c r="BL424" s="11"/>
    </row>
    <row r="425" spans="1:64" x14ac:dyDescent="0.25">
      <c r="A425" s="11">
        <v>662246</v>
      </c>
      <c r="B425" s="11">
        <v>31275461</v>
      </c>
      <c r="C425" s="11" t="s">
        <v>87</v>
      </c>
      <c r="D425" s="11" t="s">
        <v>88</v>
      </c>
      <c r="E425" s="13">
        <v>44632.75</v>
      </c>
      <c r="F425" s="11" t="s">
        <v>409</v>
      </c>
      <c r="G425" s="11" t="s">
        <v>169</v>
      </c>
      <c r="H425" s="11">
        <v>2.36</v>
      </c>
      <c r="I425" s="11">
        <v>1469</v>
      </c>
      <c r="J425" s="11">
        <v>3.55</v>
      </c>
      <c r="K425" s="11">
        <v>1525</v>
      </c>
      <c r="L425" s="11">
        <f t="shared" si="54"/>
        <v>56</v>
      </c>
      <c r="M425" s="11" t="s">
        <v>54</v>
      </c>
      <c r="N425" s="11" t="s">
        <v>54</v>
      </c>
      <c r="O425" s="11">
        <f t="shared" si="51"/>
        <v>-10</v>
      </c>
      <c r="P425" s="11">
        <v>0</v>
      </c>
      <c r="Q425" s="11">
        <f t="shared" si="52"/>
        <v>-25.5</v>
      </c>
      <c r="R425" s="11">
        <v>0</v>
      </c>
      <c r="S425" s="11">
        <f t="shared" si="53"/>
        <v>-2.5499999999999998</v>
      </c>
      <c r="T425" s="11">
        <f>SUM($S$6:S425)</f>
        <v>35.810000000000024</v>
      </c>
      <c r="U425" s="11"/>
      <c r="V425" s="11"/>
      <c r="W425" s="11"/>
      <c r="X425" s="11"/>
      <c r="Y425" s="11"/>
      <c r="AB425">
        <f>SUM($Q$6:Q425)</f>
        <v>358.10000000000116</v>
      </c>
      <c r="AI425">
        <f t="shared" si="48"/>
        <v>13.599999999999998</v>
      </c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1"/>
      <c r="BE425" s="11"/>
      <c r="BF425" s="11"/>
      <c r="BG425" s="11"/>
      <c r="BH425" s="11"/>
      <c r="BI425" s="11"/>
      <c r="BJ425" s="11"/>
      <c r="BK425" s="11"/>
      <c r="BL425" s="11"/>
    </row>
    <row r="426" spans="1:64" x14ac:dyDescent="0.25">
      <c r="A426" s="11">
        <v>662079</v>
      </c>
      <c r="B426" s="11">
        <v>31270039</v>
      </c>
      <c r="C426" s="11" t="s">
        <v>104</v>
      </c>
      <c r="D426" s="11" t="s">
        <v>105</v>
      </c>
      <c r="E426" s="13">
        <v>44632.833333333336</v>
      </c>
      <c r="F426" s="11" t="s">
        <v>190</v>
      </c>
      <c r="G426" s="11" t="s">
        <v>470</v>
      </c>
      <c r="H426" s="11">
        <v>2.5</v>
      </c>
      <c r="I426" s="11">
        <v>1528</v>
      </c>
      <c r="J426" s="11">
        <v>3.7</v>
      </c>
      <c r="K426" s="11">
        <v>1586</v>
      </c>
      <c r="L426" s="11">
        <f t="shared" si="54"/>
        <v>58</v>
      </c>
      <c r="M426" s="11" t="s">
        <v>43</v>
      </c>
      <c r="N426" s="11" t="s">
        <v>43</v>
      </c>
      <c r="O426" s="11">
        <f t="shared" si="51"/>
        <v>-10</v>
      </c>
      <c r="P426" s="11">
        <v>0</v>
      </c>
      <c r="Q426" s="11">
        <f t="shared" si="52"/>
        <v>9.8000000000000007</v>
      </c>
      <c r="R426" s="11">
        <v>1</v>
      </c>
      <c r="S426" s="11">
        <f t="shared" si="53"/>
        <v>0.98</v>
      </c>
      <c r="T426" s="11">
        <f>SUM($S$6:S426)</f>
        <v>36.79000000000002</v>
      </c>
      <c r="U426" s="11"/>
      <c r="V426" s="11"/>
      <c r="W426" s="11"/>
      <c r="X426" s="11"/>
      <c r="Y426" s="11"/>
      <c r="AB426">
        <f>SUM($Q$6:Q426)</f>
        <v>367.90000000000117</v>
      </c>
      <c r="AI426">
        <f t="shared" si="48"/>
        <v>15</v>
      </c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  <c r="BC426" s="11"/>
      <c r="BD426" s="11"/>
      <c r="BE426" s="11"/>
      <c r="BF426" s="11"/>
      <c r="BG426" s="11"/>
      <c r="BH426" s="11"/>
      <c r="BI426" s="11"/>
      <c r="BJ426" s="11"/>
      <c r="BK426" s="11"/>
      <c r="BL426" s="11"/>
    </row>
    <row r="427" spans="1:64" x14ac:dyDescent="0.25">
      <c r="A427" s="11">
        <v>662117</v>
      </c>
      <c r="B427" s="11">
        <v>31275502</v>
      </c>
      <c r="C427" s="11" t="s">
        <v>172</v>
      </c>
      <c r="D427" s="11" t="s">
        <v>173</v>
      </c>
      <c r="E427" s="13">
        <v>44632.833333333336</v>
      </c>
      <c r="F427" s="11" t="s">
        <v>668</v>
      </c>
      <c r="G427" s="11" t="s">
        <v>357</v>
      </c>
      <c r="H427" s="11">
        <v>2.62</v>
      </c>
      <c r="I427" s="11">
        <v>1451</v>
      </c>
      <c r="J427" s="11">
        <v>2.9</v>
      </c>
      <c r="K427" s="11">
        <v>1499</v>
      </c>
      <c r="L427" s="11">
        <f t="shared" si="54"/>
        <v>48</v>
      </c>
      <c r="M427" s="11" t="s">
        <v>43</v>
      </c>
      <c r="N427" s="11" t="s">
        <v>43</v>
      </c>
      <c r="O427" s="11">
        <f t="shared" si="51"/>
        <v>-10</v>
      </c>
      <c r="P427" s="11">
        <v>0</v>
      </c>
      <c r="Q427" s="11">
        <f t="shared" si="52"/>
        <v>9.8000000000000007</v>
      </c>
      <c r="R427" s="11">
        <v>1</v>
      </c>
      <c r="S427" s="11">
        <f t="shared" si="53"/>
        <v>0.98</v>
      </c>
      <c r="T427" s="11">
        <f>SUM($S$6:S427)</f>
        <v>37.770000000000017</v>
      </c>
      <c r="U427" s="11"/>
      <c r="V427" s="11"/>
      <c r="W427" s="11"/>
      <c r="X427" s="11"/>
      <c r="Y427" s="11"/>
      <c r="AB427">
        <f>SUM($Q$6:Q427)</f>
        <v>377.70000000000118</v>
      </c>
      <c r="AI427">
        <f t="shared" si="48"/>
        <v>16.200000000000003</v>
      </c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X427" s="11"/>
      <c r="AY427" s="11"/>
      <c r="AZ427" s="11"/>
      <c r="BA427" s="11"/>
      <c r="BB427" s="11"/>
      <c r="BC427" s="11"/>
      <c r="BD427" s="11"/>
      <c r="BE427" s="11"/>
      <c r="BF427" s="11"/>
      <c r="BG427" s="11"/>
      <c r="BH427" s="11"/>
      <c r="BI427" s="11"/>
    </row>
    <row r="428" spans="1:64" x14ac:dyDescent="0.25">
      <c r="A428" s="11">
        <v>662267</v>
      </c>
      <c r="B428" s="11">
        <v>31270991</v>
      </c>
      <c r="C428" s="11" t="s">
        <v>669</v>
      </c>
      <c r="D428" s="11" t="s">
        <v>670</v>
      </c>
      <c r="E428" s="13">
        <v>44632.979166666664</v>
      </c>
      <c r="F428" s="11" t="s">
        <v>671</v>
      </c>
      <c r="G428" s="11" t="s">
        <v>672</v>
      </c>
      <c r="H428" s="11">
        <v>1.68</v>
      </c>
      <c r="I428" s="11">
        <v>1394</v>
      </c>
      <c r="J428" s="11">
        <v>6.2</v>
      </c>
      <c r="K428" s="11">
        <v>1487</v>
      </c>
      <c r="L428" s="11">
        <f t="shared" si="54"/>
        <v>93</v>
      </c>
      <c r="M428" s="11" t="s">
        <v>69</v>
      </c>
      <c r="N428" s="11" t="s">
        <v>70</v>
      </c>
      <c r="O428" s="11">
        <f t="shared" si="51"/>
        <v>6.6640000000000006</v>
      </c>
      <c r="P428" s="11">
        <v>1</v>
      </c>
      <c r="Q428" s="11">
        <f t="shared" si="52"/>
        <v>9.8000000000000007</v>
      </c>
      <c r="R428" s="11">
        <v>1</v>
      </c>
      <c r="S428" s="11">
        <f t="shared" si="53"/>
        <v>0.98</v>
      </c>
      <c r="T428" s="11">
        <f>SUM($S$6:S428)</f>
        <v>38.750000000000014</v>
      </c>
      <c r="U428" s="11"/>
      <c r="V428" s="11"/>
      <c r="W428" s="11"/>
      <c r="X428" s="11"/>
      <c r="Y428" s="11"/>
      <c r="AB428">
        <f>SUM($Q$6:Q428)</f>
        <v>387.50000000000119</v>
      </c>
      <c r="AI428">
        <f t="shared" si="48"/>
        <v>6.8000000000000007</v>
      </c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X428" s="11"/>
      <c r="AY428" s="11"/>
      <c r="AZ428" s="11"/>
      <c r="BA428" s="11"/>
      <c r="BB428" s="11"/>
      <c r="BC428" s="11"/>
      <c r="BD428" s="11"/>
      <c r="BE428" s="11"/>
      <c r="BF428" s="11"/>
      <c r="BG428" s="11"/>
      <c r="BH428" s="11"/>
      <c r="BI428" s="11"/>
    </row>
    <row r="429" spans="1:64" x14ac:dyDescent="0.25">
      <c r="A429" s="11">
        <v>662406</v>
      </c>
      <c r="B429" s="11">
        <v>31277174</v>
      </c>
      <c r="C429" s="11" t="s">
        <v>259</v>
      </c>
      <c r="D429" s="11" t="s">
        <v>260</v>
      </c>
      <c r="E429" s="13">
        <v>44633.125</v>
      </c>
      <c r="F429" s="11" t="s">
        <v>509</v>
      </c>
      <c r="G429" s="11" t="s">
        <v>402</v>
      </c>
      <c r="H429" s="11">
        <v>2.66</v>
      </c>
      <c r="I429" s="11">
        <v>1541</v>
      </c>
      <c r="J429" s="11">
        <v>3.25</v>
      </c>
      <c r="K429" s="11">
        <v>1620</v>
      </c>
      <c r="L429" s="11">
        <f t="shared" si="54"/>
        <v>79</v>
      </c>
      <c r="M429" s="11" t="s">
        <v>43</v>
      </c>
      <c r="N429" s="11" t="s">
        <v>43</v>
      </c>
      <c r="O429" s="11">
        <f t="shared" si="51"/>
        <v>-10</v>
      </c>
      <c r="P429" s="11">
        <v>0</v>
      </c>
      <c r="Q429" s="11">
        <f t="shared" si="52"/>
        <v>9.8000000000000007</v>
      </c>
      <c r="R429" s="11">
        <v>1</v>
      </c>
      <c r="S429" s="11">
        <f t="shared" si="53"/>
        <v>0.98</v>
      </c>
      <c r="T429" s="11">
        <f>SUM($S$6:S429)</f>
        <v>39.730000000000011</v>
      </c>
      <c r="U429" s="11"/>
      <c r="V429" s="11"/>
      <c r="W429" s="11"/>
      <c r="X429" s="11"/>
      <c r="Y429" s="11"/>
      <c r="AB429">
        <f>SUM($Q$6:Q429)</f>
        <v>397.30000000000121</v>
      </c>
      <c r="AI429">
        <f t="shared" si="48"/>
        <v>16.600000000000001</v>
      </c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X429" s="11"/>
      <c r="AY429" s="11"/>
      <c r="AZ429" s="11"/>
      <c r="BA429" s="11"/>
      <c r="BB429" s="11"/>
      <c r="BC429" s="11"/>
      <c r="BD429" s="11"/>
      <c r="BE429" s="11"/>
      <c r="BF429" s="11"/>
      <c r="BG429" s="11"/>
      <c r="BH429" s="11"/>
      <c r="BI429" s="11"/>
      <c r="BJ429" s="11"/>
      <c r="BK429" s="11"/>
      <c r="BL429" s="11"/>
    </row>
    <row r="430" spans="1:64" x14ac:dyDescent="0.25">
      <c r="A430" s="11">
        <v>662551</v>
      </c>
      <c r="B430" s="11">
        <v>31286706</v>
      </c>
      <c r="C430" s="11" t="s">
        <v>345</v>
      </c>
      <c r="D430" s="11" t="s">
        <v>673</v>
      </c>
      <c r="E430" s="13">
        <v>44633.385416666664</v>
      </c>
      <c r="F430" s="11" t="s">
        <v>674</v>
      </c>
      <c r="G430" s="11" t="s">
        <v>675</v>
      </c>
      <c r="H430" s="11">
        <v>2.46</v>
      </c>
      <c r="I430" s="11">
        <v>1374</v>
      </c>
      <c r="J430" s="11">
        <v>3.05</v>
      </c>
      <c r="K430" s="11">
        <v>1491</v>
      </c>
      <c r="L430" s="11">
        <f t="shared" si="54"/>
        <v>117</v>
      </c>
      <c r="M430" s="11" t="s">
        <v>69</v>
      </c>
      <c r="N430" s="11" t="s">
        <v>63</v>
      </c>
      <c r="O430" s="11">
        <f t="shared" si="51"/>
        <v>-10</v>
      </c>
      <c r="P430" s="11">
        <v>0</v>
      </c>
      <c r="Q430" s="11">
        <f t="shared" si="52"/>
        <v>-20.5</v>
      </c>
      <c r="R430" s="11">
        <v>0</v>
      </c>
      <c r="S430" s="11">
        <f t="shared" si="53"/>
        <v>-2.0499999999999998</v>
      </c>
      <c r="T430" s="11">
        <f>SUM($S$6:S430)</f>
        <v>37.680000000000014</v>
      </c>
      <c r="U430" s="11"/>
      <c r="V430" s="11"/>
      <c r="W430" s="11"/>
      <c r="X430" s="11"/>
      <c r="Y430" s="11"/>
      <c r="AB430">
        <f>SUM($Q$6:Q430)</f>
        <v>376.80000000000121</v>
      </c>
      <c r="AI430">
        <f t="shared" si="48"/>
        <v>14.600000000000001</v>
      </c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X430" s="11"/>
      <c r="AY430" s="11"/>
      <c r="AZ430" s="11"/>
      <c r="BA430" s="11"/>
      <c r="BB430" s="11"/>
      <c r="BC430" s="11"/>
      <c r="BD430" s="11"/>
      <c r="BE430" s="11"/>
      <c r="BF430" s="11"/>
      <c r="BG430" s="11"/>
      <c r="BH430" s="11"/>
      <c r="BI430" s="11"/>
    </row>
    <row r="431" spans="1:64" x14ac:dyDescent="0.25">
      <c r="A431" s="11">
        <v>662420</v>
      </c>
      <c r="B431" s="11">
        <v>31268282</v>
      </c>
      <c r="C431" s="11" t="s">
        <v>50</v>
      </c>
      <c r="D431" s="11" t="s">
        <v>51</v>
      </c>
      <c r="E431" s="13">
        <v>44633.520833333336</v>
      </c>
      <c r="F431" s="11" t="s">
        <v>305</v>
      </c>
      <c r="G431" s="11" t="s">
        <v>266</v>
      </c>
      <c r="H431" s="11">
        <v>2.38</v>
      </c>
      <c r="I431" s="11">
        <v>1436</v>
      </c>
      <c r="J431" s="11">
        <v>3.3</v>
      </c>
      <c r="K431" s="11">
        <v>1470</v>
      </c>
      <c r="L431" s="11">
        <f t="shared" si="54"/>
        <v>34</v>
      </c>
      <c r="M431" s="11" t="s">
        <v>54</v>
      </c>
      <c r="N431" s="11" t="s">
        <v>361</v>
      </c>
      <c r="O431" s="11">
        <f t="shared" si="51"/>
        <v>-10</v>
      </c>
      <c r="P431" s="11">
        <v>0</v>
      </c>
      <c r="Q431" s="11">
        <f t="shared" si="52"/>
        <v>-23</v>
      </c>
      <c r="R431" s="11">
        <v>0</v>
      </c>
      <c r="S431" s="11">
        <f t="shared" si="53"/>
        <v>-2.2999999999999998</v>
      </c>
      <c r="T431" s="11">
        <f>SUM($S$6:S431)</f>
        <v>35.380000000000017</v>
      </c>
      <c r="U431" s="11"/>
      <c r="V431" s="11"/>
      <c r="W431" s="11"/>
      <c r="X431" s="11"/>
      <c r="Y431" s="11"/>
      <c r="AB431">
        <f>SUM($Q$6:Q431)</f>
        <v>353.80000000000121</v>
      </c>
      <c r="AI431">
        <f t="shared" si="48"/>
        <v>13.799999999999997</v>
      </c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1"/>
      <c r="AY431" s="11"/>
      <c r="AZ431" s="11"/>
      <c r="BA431" s="11"/>
      <c r="BB431" s="11"/>
      <c r="BC431" s="11"/>
      <c r="BD431" s="11"/>
      <c r="BE431" s="11"/>
      <c r="BF431" s="11"/>
      <c r="BG431" s="11"/>
      <c r="BH431" s="11"/>
      <c r="BI431" s="11"/>
      <c r="BJ431" s="11"/>
    </row>
    <row r="432" spans="1:64" x14ac:dyDescent="0.25">
      <c r="A432" s="11">
        <v>662462</v>
      </c>
      <c r="B432" s="11">
        <v>31275457</v>
      </c>
      <c r="C432" s="11" t="s">
        <v>172</v>
      </c>
      <c r="D432" s="11" t="s">
        <v>173</v>
      </c>
      <c r="E432" s="13">
        <v>44633.5625</v>
      </c>
      <c r="F432" s="11" t="s">
        <v>174</v>
      </c>
      <c r="G432" s="11" t="s">
        <v>365</v>
      </c>
      <c r="H432" s="11">
        <v>2.6</v>
      </c>
      <c r="I432" s="11">
        <v>1541</v>
      </c>
      <c r="J432" s="11">
        <v>3.05</v>
      </c>
      <c r="K432" s="11">
        <v>1621</v>
      </c>
      <c r="L432" s="11">
        <f t="shared" si="54"/>
        <v>80</v>
      </c>
      <c r="M432" s="11" t="s">
        <v>43</v>
      </c>
      <c r="N432" s="11" t="s">
        <v>43</v>
      </c>
      <c r="O432" s="11">
        <f t="shared" si="51"/>
        <v>-10</v>
      </c>
      <c r="P432" s="11">
        <v>0</v>
      </c>
      <c r="Q432" s="11">
        <f t="shared" si="52"/>
        <v>9.8000000000000007</v>
      </c>
      <c r="R432" s="11">
        <v>1</v>
      </c>
      <c r="S432" s="11">
        <f t="shared" si="53"/>
        <v>0.98</v>
      </c>
      <c r="T432" s="11">
        <f>SUM($S$6:S432)</f>
        <v>36.360000000000014</v>
      </c>
      <c r="U432" s="11"/>
      <c r="V432" s="11"/>
      <c r="W432" s="11"/>
      <c r="X432" s="11"/>
      <c r="Y432" s="11"/>
      <c r="AB432">
        <f>SUM($Q$6:Q432)</f>
        <v>363.60000000000122</v>
      </c>
      <c r="AI432">
        <f t="shared" si="48"/>
        <v>16</v>
      </c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X432" s="11"/>
      <c r="AY432" s="11"/>
      <c r="AZ432" s="11"/>
      <c r="BA432" s="11"/>
      <c r="BB432" s="11"/>
      <c r="BC432" s="11"/>
      <c r="BD432" s="11"/>
      <c r="BE432" s="11"/>
      <c r="BF432" s="11"/>
      <c r="BG432" s="11"/>
      <c r="BH432" s="11"/>
      <c r="BI432" s="11"/>
      <c r="BJ432" s="11"/>
      <c r="BK432" s="11"/>
      <c r="BL432" s="11"/>
    </row>
    <row r="433" spans="1:64" x14ac:dyDescent="0.25">
      <c r="A433" s="11">
        <v>662646</v>
      </c>
      <c r="B433" s="11">
        <v>31277187</v>
      </c>
      <c r="C433" s="11" t="s">
        <v>138</v>
      </c>
      <c r="D433" s="11" t="s">
        <v>139</v>
      </c>
      <c r="E433" s="13">
        <v>44633.583333333336</v>
      </c>
      <c r="F433" s="11" t="s">
        <v>423</v>
      </c>
      <c r="G433" s="11" t="s">
        <v>140</v>
      </c>
      <c r="H433" s="11">
        <v>2.4</v>
      </c>
      <c r="I433" s="11">
        <v>1523</v>
      </c>
      <c r="J433" s="11">
        <v>3.6</v>
      </c>
      <c r="K433" s="11">
        <v>1567</v>
      </c>
      <c r="L433" s="11">
        <f t="shared" si="54"/>
        <v>44</v>
      </c>
      <c r="M433" s="11" t="s">
        <v>43</v>
      </c>
      <c r="N433" s="11" t="s">
        <v>43</v>
      </c>
      <c r="O433" s="11">
        <f t="shared" si="51"/>
        <v>-10</v>
      </c>
      <c r="P433" s="11">
        <v>0</v>
      </c>
      <c r="Q433" s="11">
        <f t="shared" si="52"/>
        <v>9.8000000000000007</v>
      </c>
      <c r="R433" s="11">
        <v>1</v>
      </c>
      <c r="S433" s="11">
        <f t="shared" si="53"/>
        <v>0.98</v>
      </c>
      <c r="T433" s="11">
        <f>SUM($S$6:S433)</f>
        <v>37.340000000000011</v>
      </c>
      <c r="U433" s="11"/>
      <c r="V433" s="11"/>
      <c r="W433" s="11"/>
      <c r="X433" s="11"/>
      <c r="Y433" s="11"/>
      <c r="AB433">
        <f>SUM($Q$6:Q433)</f>
        <v>373.40000000000123</v>
      </c>
      <c r="AI433">
        <f t="shared" si="48"/>
        <v>14</v>
      </c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1"/>
      <c r="AY433" s="11"/>
      <c r="AZ433" s="11"/>
      <c r="BA433" s="11"/>
      <c r="BB433" s="11"/>
      <c r="BC433" s="11"/>
      <c r="BD433" s="11"/>
      <c r="BE433" s="11"/>
      <c r="BF433" s="11"/>
      <c r="BG433" s="11"/>
      <c r="BH433" s="11"/>
      <c r="BI433" s="11"/>
      <c r="BJ433" s="11"/>
    </row>
    <row r="434" spans="1:64" x14ac:dyDescent="0.25">
      <c r="A434" s="11">
        <v>662591</v>
      </c>
      <c r="B434" s="11">
        <v>31269099</v>
      </c>
      <c r="C434" s="11" t="s">
        <v>92</v>
      </c>
      <c r="D434" s="11" t="s">
        <v>93</v>
      </c>
      <c r="E434" s="13">
        <v>44633.583333333336</v>
      </c>
      <c r="F434" s="11" t="s">
        <v>283</v>
      </c>
      <c r="G434" s="11" t="s">
        <v>251</v>
      </c>
      <c r="H434" s="11">
        <v>2.46</v>
      </c>
      <c r="I434" s="11">
        <v>1492</v>
      </c>
      <c r="J434" s="11">
        <v>3.8</v>
      </c>
      <c r="K434" s="11">
        <v>1563</v>
      </c>
      <c r="L434" s="11">
        <f t="shared" si="54"/>
        <v>71</v>
      </c>
      <c r="M434" s="11" t="s">
        <v>54</v>
      </c>
      <c r="N434" s="11" t="s">
        <v>54</v>
      </c>
      <c r="O434" s="11">
        <f t="shared" si="51"/>
        <v>-10</v>
      </c>
      <c r="P434" s="11">
        <v>0</v>
      </c>
      <c r="Q434" s="11">
        <f t="shared" si="52"/>
        <v>-28</v>
      </c>
      <c r="R434" s="11">
        <v>0</v>
      </c>
      <c r="S434" s="11">
        <f t="shared" si="53"/>
        <v>-2.8</v>
      </c>
      <c r="T434" s="11">
        <f>SUM($S$6:S434)</f>
        <v>34.540000000000013</v>
      </c>
      <c r="U434" s="11"/>
      <c r="V434" s="11"/>
      <c r="W434" s="11"/>
      <c r="X434" s="11"/>
      <c r="Y434" s="11"/>
      <c r="AB434">
        <f>SUM($Q$6:Q434)</f>
        <v>345.40000000000123</v>
      </c>
      <c r="AI434">
        <f t="shared" si="48"/>
        <v>14.600000000000001</v>
      </c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1"/>
      <c r="AY434" s="11"/>
      <c r="AZ434" s="11"/>
      <c r="BA434" s="11"/>
      <c r="BB434" s="11"/>
      <c r="BC434" s="11"/>
      <c r="BD434" s="11"/>
      <c r="BE434" s="11"/>
      <c r="BF434" s="11"/>
      <c r="BG434" s="11"/>
      <c r="BH434" s="11"/>
      <c r="BI434" s="11"/>
    </row>
    <row r="435" spans="1:64" x14ac:dyDescent="0.25">
      <c r="A435" s="11">
        <v>662722</v>
      </c>
      <c r="B435" s="11">
        <v>31299412</v>
      </c>
      <c r="C435" s="11" t="s">
        <v>87</v>
      </c>
      <c r="D435" s="11" t="s">
        <v>571</v>
      </c>
      <c r="E435" s="13">
        <v>44633.583333333336</v>
      </c>
      <c r="F435" s="11" t="s">
        <v>676</v>
      </c>
      <c r="G435" s="11" t="s">
        <v>677</v>
      </c>
      <c r="H435" s="11">
        <v>2.5</v>
      </c>
      <c r="I435" s="11">
        <v>1412</v>
      </c>
      <c r="J435" s="11">
        <v>3.45</v>
      </c>
      <c r="K435" s="11">
        <v>1458</v>
      </c>
      <c r="L435" s="11">
        <f t="shared" si="54"/>
        <v>46</v>
      </c>
      <c r="M435" s="11" t="s">
        <v>69</v>
      </c>
      <c r="N435" s="11" t="s">
        <v>64</v>
      </c>
      <c r="O435" s="11">
        <f t="shared" si="51"/>
        <v>14.7</v>
      </c>
      <c r="P435" s="11">
        <v>1</v>
      </c>
      <c r="Q435" s="11">
        <f t="shared" si="52"/>
        <v>9.8000000000000007</v>
      </c>
      <c r="R435" s="11">
        <v>1</v>
      </c>
      <c r="S435" s="11">
        <f t="shared" si="53"/>
        <v>0.98</v>
      </c>
      <c r="T435" s="11">
        <f>SUM($S$6:S435)</f>
        <v>35.52000000000001</v>
      </c>
      <c r="U435" s="11"/>
      <c r="V435" s="11"/>
      <c r="W435" s="11"/>
      <c r="X435" s="11"/>
      <c r="Y435" s="11"/>
      <c r="AB435">
        <f>SUM($Q$6:Q435)</f>
        <v>355.20000000000124</v>
      </c>
      <c r="AI435">
        <f t="shared" si="48"/>
        <v>15</v>
      </c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1"/>
      <c r="AY435" s="11"/>
      <c r="AZ435" s="11"/>
      <c r="BA435" s="11"/>
      <c r="BB435" s="11"/>
      <c r="BC435" s="11"/>
      <c r="BD435" s="11"/>
      <c r="BE435" s="11"/>
      <c r="BF435" s="11"/>
      <c r="BG435" s="11"/>
      <c r="BH435" s="11"/>
      <c r="BI435" s="11"/>
    </row>
    <row r="436" spans="1:64" x14ac:dyDescent="0.25">
      <c r="A436" s="11">
        <v>662852</v>
      </c>
      <c r="B436" s="11">
        <v>31269674</v>
      </c>
      <c r="C436" s="11" t="s">
        <v>65</v>
      </c>
      <c r="D436" s="11" t="s">
        <v>46</v>
      </c>
      <c r="E436" s="13">
        <v>44633.583333333336</v>
      </c>
      <c r="F436" s="11" t="s">
        <v>127</v>
      </c>
      <c r="G436" s="11" t="s">
        <v>427</v>
      </c>
      <c r="H436" s="11">
        <v>2.44</v>
      </c>
      <c r="I436" s="11">
        <v>1502</v>
      </c>
      <c r="J436" s="11">
        <v>3.4</v>
      </c>
      <c r="K436" s="11">
        <v>1586</v>
      </c>
      <c r="L436" s="11">
        <f t="shared" si="54"/>
        <v>84</v>
      </c>
      <c r="M436" s="11" t="s">
        <v>43</v>
      </c>
      <c r="N436" s="11" t="s">
        <v>54</v>
      </c>
      <c r="O436" s="11">
        <f t="shared" si="51"/>
        <v>-10</v>
      </c>
      <c r="P436" s="11">
        <v>0</v>
      </c>
      <c r="Q436" s="11">
        <f t="shared" si="52"/>
        <v>-24</v>
      </c>
      <c r="R436" s="11">
        <v>0</v>
      </c>
      <c r="S436" s="11">
        <f t="shared" si="53"/>
        <v>-2.4</v>
      </c>
      <c r="T436" s="11">
        <f>SUM($S$6:S436)</f>
        <v>33.120000000000012</v>
      </c>
      <c r="U436" s="11"/>
      <c r="V436" s="11"/>
      <c r="W436" s="11"/>
      <c r="X436" s="11"/>
      <c r="Y436" s="11"/>
      <c r="AB436">
        <f>SUM($Q$6:Q436)</f>
        <v>331.20000000000124</v>
      </c>
      <c r="AI436">
        <f t="shared" si="48"/>
        <v>14.399999999999999</v>
      </c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1"/>
      <c r="AY436" s="11"/>
      <c r="AZ436" s="11"/>
      <c r="BA436" s="11"/>
      <c r="BB436" s="11"/>
      <c r="BC436" s="11"/>
      <c r="BD436" s="11"/>
      <c r="BE436" s="11"/>
      <c r="BF436" s="11"/>
      <c r="BG436" s="11"/>
      <c r="BH436" s="11"/>
      <c r="BI436" s="11"/>
    </row>
    <row r="437" spans="1:64" x14ac:dyDescent="0.25">
      <c r="A437" s="11">
        <v>662594</v>
      </c>
      <c r="B437" s="11">
        <v>31269098</v>
      </c>
      <c r="C437" s="11" t="s">
        <v>92</v>
      </c>
      <c r="D437" s="11" t="s">
        <v>93</v>
      </c>
      <c r="E437" s="13">
        <v>44633.583333333336</v>
      </c>
      <c r="F437" s="11" t="s">
        <v>124</v>
      </c>
      <c r="G437" s="11" t="s">
        <v>362</v>
      </c>
      <c r="H437" s="11">
        <v>2.66</v>
      </c>
      <c r="I437" s="11">
        <v>1612</v>
      </c>
      <c r="J437" s="11">
        <v>3.1</v>
      </c>
      <c r="K437" s="11">
        <v>1674</v>
      </c>
      <c r="L437" s="11">
        <f t="shared" si="54"/>
        <v>62</v>
      </c>
      <c r="M437" s="11" t="s">
        <v>44</v>
      </c>
      <c r="N437" s="11" t="s">
        <v>44</v>
      </c>
      <c r="O437" s="11">
        <f t="shared" si="51"/>
        <v>16.268000000000001</v>
      </c>
      <c r="P437" s="11">
        <v>1</v>
      </c>
      <c r="Q437" s="11">
        <f t="shared" si="52"/>
        <v>9.8000000000000007</v>
      </c>
      <c r="R437" s="11">
        <v>1</v>
      </c>
      <c r="S437" s="11">
        <f t="shared" si="53"/>
        <v>0.98</v>
      </c>
      <c r="T437" s="11">
        <f>SUM($S$6:S437)</f>
        <v>34.100000000000009</v>
      </c>
      <c r="U437" s="11"/>
      <c r="V437" s="11"/>
      <c r="W437" s="11"/>
      <c r="X437" s="11"/>
      <c r="Y437" s="11"/>
      <c r="AB437">
        <f>SUM($Q$6:Q437)</f>
        <v>341.00000000000125</v>
      </c>
      <c r="AI437">
        <f t="shared" si="48"/>
        <v>16.600000000000001</v>
      </c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X437" s="11"/>
      <c r="AY437" s="11"/>
      <c r="AZ437" s="11"/>
      <c r="BA437" s="11"/>
      <c r="BB437" s="11"/>
      <c r="BC437" s="11"/>
      <c r="BD437" s="11"/>
      <c r="BE437" s="11"/>
      <c r="BF437" s="11"/>
      <c r="BG437" s="11"/>
      <c r="BH437" s="11"/>
      <c r="BI437" s="11"/>
    </row>
    <row r="438" spans="1:64" x14ac:dyDescent="0.25">
      <c r="A438" s="11">
        <v>662423</v>
      </c>
      <c r="B438" s="11">
        <v>31286456</v>
      </c>
      <c r="C438" s="11" t="s">
        <v>108</v>
      </c>
      <c r="D438" s="11" t="s">
        <v>112</v>
      </c>
      <c r="E438" s="13">
        <v>44633.604166666664</v>
      </c>
      <c r="F438" s="11" t="s">
        <v>678</v>
      </c>
      <c r="G438" s="11" t="s">
        <v>538</v>
      </c>
      <c r="H438" s="11">
        <v>2.54</v>
      </c>
      <c r="I438" s="11">
        <v>1510</v>
      </c>
      <c r="J438" s="11">
        <v>3.5</v>
      </c>
      <c r="K438" s="11">
        <v>1548</v>
      </c>
      <c r="L438" s="11">
        <f t="shared" si="54"/>
        <v>38</v>
      </c>
      <c r="M438" s="11" t="s">
        <v>44</v>
      </c>
      <c r="N438" s="11" t="s">
        <v>161</v>
      </c>
      <c r="O438" s="11">
        <f t="shared" si="51"/>
        <v>15.091999999999999</v>
      </c>
      <c r="P438" s="11">
        <v>1</v>
      </c>
      <c r="Q438" s="11">
        <f t="shared" si="52"/>
        <v>9.8000000000000007</v>
      </c>
      <c r="R438" s="11">
        <v>1</v>
      </c>
      <c r="S438" s="11">
        <f t="shared" si="53"/>
        <v>0.98</v>
      </c>
      <c r="T438" s="11">
        <f>SUM($S$6:S438)</f>
        <v>35.080000000000005</v>
      </c>
      <c r="U438" s="11"/>
      <c r="V438" s="11"/>
      <c r="W438" s="11"/>
      <c r="X438" s="11"/>
      <c r="Y438" s="11"/>
      <c r="AB438">
        <f>SUM($Q$6:Q438)</f>
        <v>350.80000000000126</v>
      </c>
      <c r="AI438">
        <f t="shared" si="48"/>
        <v>15.399999999999999</v>
      </c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K438" s="11"/>
      <c r="BL438" s="11"/>
    </row>
    <row r="439" spans="1:64" x14ac:dyDescent="0.25">
      <c r="A439" s="11">
        <v>662639</v>
      </c>
      <c r="B439" s="11">
        <v>31287449</v>
      </c>
      <c r="C439" s="11" t="s">
        <v>192</v>
      </c>
      <c r="D439" s="11" t="s">
        <v>679</v>
      </c>
      <c r="E439" s="13">
        <v>44633.625</v>
      </c>
      <c r="F439" s="11" t="s">
        <v>680</v>
      </c>
      <c r="G439" s="11" t="s">
        <v>681</v>
      </c>
      <c r="H439" s="11">
        <v>1.96</v>
      </c>
      <c r="I439" s="11">
        <v>1483</v>
      </c>
      <c r="J439" s="11">
        <v>4.3</v>
      </c>
      <c r="K439" s="11">
        <v>1505</v>
      </c>
      <c r="L439" s="11">
        <f t="shared" si="54"/>
        <v>22</v>
      </c>
      <c r="M439" s="11" t="s">
        <v>63</v>
      </c>
      <c r="N439" s="11" t="s">
        <v>225</v>
      </c>
      <c r="O439" s="11">
        <f t="shared" si="51"/>
        <v>-10</v>
      </c>
      <c r="P439" s="11">
        <v>0</v>
      </c>
      <c r="Q439" s="11">
        <f t="shared" si="52"/>
        <v>9.8000000000000007</v>
      </c>
      <c r="R439" s="11">
        <v>1</v>
      </c>
      <c r="S439" s="11">
        <f t="shared" si="53"/>
        <v>0.98</v>
      </c>
      <c r="T439" s="11">
        <f>SUM($S$6:S439)</f>
        <v>36.06</v>
      </c>
      <c r="U439" s="11"/>
      <c r="V439" s="11"/>
      <c r="W439" s="11"/>
      <c r="X439" s="11"/>
      <c r="Y439" s="11"/>
      <c r="AB439">
        <f>SUM($Q$6:Q439)</f>
        <v>360.60000000000127</v>
      </c>
      <c r="AI439">
        <f t="shared" si="48"/>
        <v>9.6000000000000014</v>
      </c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K439" s="11"/>
      <c r="BL439" s="11"/>
    </row>
    <row r="440" spans="1:64" x14ac:dyDescent="0.25">
      <c r="A440" s="11">
        <v>662398</v>
      </c>
      <c r="B440" s="11">
        <v>31280848</v>
      </c>
      <c r="C440" s="11" t="s">
        <v>104</v>
      </c>
      <c r="D440" s="11" t="s">
        <v>131</v>
      </c>
      <c r="E440" s="13">
        <v>44633.625</v>
      </c>
      <c r="F440" s="11" t="s">
        <v>253</v>
      </c>
      <c r="G440" s="11" t="s">
        <v>180</v>
      </c>
      <c r="H440" s="11">
        <v>2.64</v>
      </c>
      <c r="I440" s="11">
        <v>1469</v>
      </c>
      <c r="J440" s="11">
        <v>3.45</v>
      </c>
      <c r="K440" s="11">
        <v>1539</v>
      </c>
      <c r="L440" s="11">
        <f t="shared" si="54"/>
        <v>70</v>
      </c>
      <c r="M440" s="11" t="s">
        <v>43</v>
      </c>
      <c r="N440" s="11" t="s">
        <v>63</v>
      </c>
      <c r="O440" s="11">
        <f t="shared" si="51"/>
        <v>-10</v>
      </c>
      <c r="P440" s="11">
        <v>0</v>
      </c>
      <c r="Q440" s="11">
        <f t="shared" si="52"/>
        <v>-24.5</v>
      </c>
      <c r="R440" s="11">
        <v>0</v>
      </c>
      <c r="S440" s="11">
        <f t="shared" si="53"/>
        <v>-2.4500000000000002</v>
      </c>
      <c r="T440" s="11">
        <f>SUM($S$6:S440)</f>
        <v>33.61</v>
      </c>
      <c r="U440" s="11"/>
      <c r="V440" s="11"/>
      <c r="W440" s="11"/>
      <c r="X440" s="11"/>
      <c r="Y440" s="11"/>
      <c r="AB440">
        <f>SUM($Q$6:Q440)</f>
        <v>336.10000000000127</v>
      </c>
      <c r="AI440">
        <f t="shared" si="48"/>
        <v>16.400000000000002</v>
      </c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K440" s="11"/>
      <c r="BL440" s="11"/>
    </row>
    <row r="441" spans="1:64" x14ac:dyDescent="0.25">
      <c r="A441" s="11">
        <v>662608</v>
      </c>
      <c r="B441" s="11">
        <v>31285338</v>
      </c>
      <c r="C441" s="11" t="s">
        <v>100</v>
      </c>
      <c r="D441" s="11" t="s">
        <v>101</v>
      </c>
      <c r="E441" s="13">
        <v>44633.645833333336</v>
      </c>
      <c r="F441" s="11" t="s">
        <v>177</v>
      </c>
      <c r="G441" s="11" t="s">
        <v>399</v>
      </c>
      <c r="H441" s="11">
        <v>2.2400000000000002</v>
      </c>
      <c r="I441" s="11">
        <v>1487</v>
      </c>
      <c r="J441" s="11">
        <v>3.45</v>
      </c>
      <c r="K441" s="11">
        <v>1502</v>
      </c>
      <c r="L441" s="11">
        <f t="shared" si="54"/>
        <v>15</v>
      </c>
      <c r="M441" s="11" t="s">
        <v>44</v>
      </c>
      <c r="N441" s="11" t="s">
        <v>44</v>
      </c>
      <c r="O441" s="11">
        <f t="shared" si="51"/>
        <v>12.152000000000001</v>
      </c>
      <c r="P441" s="11">
        <v>1</v>
      </c>
      <c r="Q441" s="11">
        <f t="shared" si="52"/>
        <v>9.8000000000000007</v>
      </c>
      <c r="R441" s="11">
        <v>1</v>
      </c>
      <c r="S441" s="11">
        <f t="shared" si="53"/>
        <v>0.98</v>
      </c>
      <c r="T441" s="11">
        <f>SUM($S$6:S441)</f>
        <v>34.589999999999996</v>
      </c>
      <c r="U441" s="11"/>
      <c r="V441" s="11"/>
      <c r="W441" s="11"/>
      <c r="X441" s="11"/>
      <c r="Y441" s="11"/>
      <c r="AB441">
        <f>SUM($Q$6:Q441)</f>
        <v>345.90000000000128</v>
      </c>
      <c r="AI441">
        <f t="shared" si="48"/>
        <v>12.400000000000002</v>
      </c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K441" s="11"/>
      <c r="BL441" s="11"/>
    </row>
    <row r="442" spans="1:64" x14ac:dyDescent="0.25">
      <c r="A442" s="11">
        <v>662513</v>
      </c>
      <c r="B442" s="11">
        <v>31286167</v>
      </c>
      <c r="C442" s="11" t="s">
        <v>206</v>
      </c>
      <c r="D442" s="11" t="s">
        <v>517</v>
      </c>
      <c r="E442" s="13">
        <v>44633.666666666664</v>
      </c>
      <c r="F442" s="11" t="s">
        <v>518</v>
      </c>
      <c r="G442" s="11" t="s">
        <v>682</v>
      </c>
      <c r="H442" s="11">
        <v>2.7</v>
      </c>
      <c r="I442" s="11">
        <v>1623</v>
      </c>
      <c r="J442" s="11">
        <v>2.78</v>
      </c>
      <c r="K442" s="11">
        <v>1677</v>
      </c>
      <c r="L442" s="11">
        <f t="shared" si="54"/>
        <v>54</v>
      </c>
      <c r="M442" s="11" t="s">
        <v>54</v>
      </c>
      <c r="N442" s="11" t="s">
        <v>683</v>
      </c>
      <c r="O442" s="11">
        <f t="shared" si="51"/>
        <v>-10</v>
      </c>
      <c r="P442" s="11">
        <v>0</v>
      </c>
      <c r="Q442" s="11">
        <f t="shared" si="52"/>
        <v>-17.799999999999997</v>
      </c>
      <c r="R442" s="11">
        <v>0</v>
      </c>
      <c r="S442" s="11">
        <f t="shared" si="53"/>
        <v>-1.7799999999999998</v>
      </c>
      <c r="T442" s="11">
        <f>SUM($S$6:S442)</f>
        <v>32.809999999999995</v>
      </c>
      <c r="U442" s="11"/>
      <c r="V442" s="11"/>
      <c r="W442" s="11"/>
      <c r="X442" s="11"/>
      <c r="Y442" s="11"/>
      <c r="AB442">
        <f>SUM($Q$6:Q442)</f>
        <v>328.10000000000127</v>
      </c>
      <c r="AI442">
        <f t="shared" si="48"/>
        <v>17</v>
      </c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K442" s="11"/>
      <c r="BL442" s="11"/>
    </row>
    <row r="443" spans="1:64" x14ac:dyDescent="0.25">
      <c r="A443" s="11">
        <v>662679</v>
      </c>
      <c r="B443" s="11">
        <v>31275404</v>
      </c>
      <c r="C443" s="11" t="s">
        <v>520</v>
      </c>
      <c r="D443" s="11" t="s">
        <v>521</v>
      </c>
      <c r="E443" s="13">
        <v>44633.708333333336</v>
      </c>
      <c r="F443" s="11" t="s">
        <v>684</v>
      </c>
      <c r="G443" s="11" t="s">
        <v>685</v>
      </c>
      <c r="H443" s="11">
        <v>2.2999999999999998</v>
      </c>
      <c r="I443" s="11">
        <v>1737</v>
      </c>
      <c r="J443" s="11">
        <v>3.45</v>
      </c>
      <c r="K443" s="11">
        <v>1757</v>
      </c>
      <c r="L443" s="11">
        <f t="shared" si="54"/>
        <v>20</v>
      </c>
      <c r="M443" s="11" t="s">
        <v>43</v>
      </c>
      <c r="N443" s="11" t="s">
        <v>54</v>
      </c>
      <c r="O443" s="11">
        <f t="shared" si="51"/>
        <v>-10</v>
      </c>
      <c r="P443" s="11">
        <v>0</v>
      </c>
      <c r="Q443" s="11">
        <f t="shared" si="52"/>
        <v>-24.5</v>
      </c>
      <c r="R443" s="11">
        <v>0</v>
      </c>
      <c r="S443" s="11">
        <f t="shared" si="53"/>
        <v>-2.4500000000000002</v>
      </c>
      <c r="T443" s="11">
        <f>SUM($S$6:S443)</f>
        <v>30.359999999999996</v>
      </c>
      <c r="U443" s="11"/>
      <c r="V443" s="11"/>
      <c r="W443" s="11"/>
      <c r="X443" s="11"/>
      <c r="Y443" s="11"/>
      <c r="AB443">
        <f>SUM($Q$6:Q443)</f>
        <v>303.60000000000127</v>
      </c>
      <c r="AI443">
        <f t="shared" si="48"/>
        <v>13</v>
      </c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K443" s="11"/>
      <c r="BL443" s="11"/>
    </row>
    <row r="444" spans="1:64" x14ac:dyDescent="0.25">
      <c r="A444" s="11">
        <v>662515</v>
      </c>
      <c r="B444" s="11">
        <v>31288310</v>
      </c>
      <c r="C444" s="11" t="s">
        <v>206</v>
      </c>
      <c r="D444" s="11" t="s">
        <v>517</v>
      </c>
      <c r="E444" s="13">
        <v>44634.708333333336</v>
      </c>
      <c r="F444" s="11" t="s">
        <v>686</v>
      </c>
      <c r="G444" s="11" t="s">
        <v>687</v>
      </c>
      <c r="H444" s="11">
        <v>2.38</v>
      </c>
      <c r="I444" s="11">
        <v>1518</v>
      </c>
      <c r="J444" s="11">
        <v>3.5</v>
      </c>
      <c r="K444" s="11">
        <v>1562</v>
      </c>
      <c r="L444" s="11">
        <f t="shared" si="54"/>
        <v>44</v>
      </c>
      <c r="M444" s="11" t="s">
        <v>69</v>
      </c>
      <c r="N444" s="11" t="s">
        <v>70</v>
      </c>
      <c r="O444" s="11">
        <f t="shared" si="51"/>
        <v>13.523999999999997</v>
      </c>
      <c r="P444" s="11">
        <v>1</v>
      </c>
      <c r="Q444" s="11">
        <f t="shared" si="52"/>
        <v>9.8000000000000007</v>
      </c>
      <c r="R444" s="11">
        <v>1</v>
      </c>
      <c r="S444" s="11">
        <f t="shared" si="53"/>
        <v>0.98</v>
      </c>
      <c r="T444" s="11">
        <f>SUM($S$6:S444)</f>
        <v>31.339999999999996</v>
      </c>
      <c r="U444" s="11"/>
      <c r="V444" s="11"/>
      <c r="W444" s="11"/>
      <c r="X444" s="11"/>
      <c r="Y444" s="11"/>
      <c r="AB444">
        <f>SUM($Q$6:Q444)</f>
        <v>313.40000000000128</v>
      </c>
      <c r="AI444">
        <f t="shared" si="48"/>
        <v>13.799999999999997</v>
      </c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K444" s="11"/>
      <c r="BL444" s="11"/>
    </row>
    <row r="445" spans="1:64" x14ac:dyDescent="0.25">
      <c r="A445" s="11">
        <v>662514</v>
      </c>
      <c r="B445" s="11">
        <v>31287952</v>
      </c>
      <c r="C445" s="11" t="s">
        <v>206</v>
      </c>
      <c r="D445" s="11" t="s">
        <v>517</v>
      </c>
      <c r="E445" s="13">
        <v>44634.708333333336</v>
      </c>
      <c r="F445" s="11" t="s">
        <v>688</v>
      </c>
      <c r="G445" s="11" t="s">
        <v>689</v>
      </c>
      <c r="H445" s="11">
        <v>2.68</v>
      </c>
      <c r="I445" s="11">
        <v>1631</v>
      </c>
      <c r="J445" s="11">
        <v>2.8</v>
      </c>
      <c r="K445" s="11">
        <v>1681</v>
      </c>
      <c r="L445" s="11">
        <f t="shared" si="54"/>
        <v>50</v>
      </c>
      <c r="M445" s="11" t="s">
        <v>49</v>
      </c>
      <c r="N445" s="11" t="s">
        <v>70</v>
      </c>
      <c r="O445" s="11">
        <f t="shared" si="51"/>
        <v>16.463999999999999</v>
      </c>
      <c r="P445" s="11">
        <v>1</v>
      </c>
      <c r="Q445" s="11">
        <f t="shared" si="52"/>
        <v>9.8000000000000007</v>
      </c>
      <c r="R445" s="11">
        <v>1</v>
      </c>
      <c r="S445" s="11">
        <f t="shared" si="53"/>
        <v>0.98</v>
      </c>
      <c r="T445" s="11">
        <f>SUM($S$6:S445)</f>
        <v>32.319999999999993</v>
      </c>
      <c r="U445" s="11"/>
      <c r="V445" s="11"/>
      <c r="W445" s="11"/>
      <c r="X445" s="11"/>
      <c r="Y445" s="11"/>
      <c r="AB445">
        <f>SUM($Q$6:Q445)</f>
        <v>323.2000000000013</v>
      </c>
      <c r="AI445">
        <f t="shared" si="48"/>
        <v>16.8</v>
      </c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K445" s="11"/>
      <c r="BL445" s="11"/>
    </row>
    <row r="446" spans="1:64" x14ac:dyDescent="0.25">
      <c r="A446" s="11">
        <v>662470</v>
      </c>
      <c r="B446" s="11">
        <v>31285585</v>
      </c>
      <c r="C446" s="11" t="s">
        <v>138</v>
      </c>
      <c r="D446" s="11" t="s">
        <v>690</v>
      </c>
      <c r="E446" s="13">
        <v>44634.708333333336</v>
      </c>
      <c r="F446" s="11" t="s">
        <v>691</v>
      </c>
      <c r="G446" s="11" t="s">
        <v>692</v>
      </c>
      <c r="H446" s="11">
        <v>2.16</v>
      </c>
      <c r="I446" s="11">
        <v>1478</v>
      </c>
      <c r="J446" s="11">
        <v>4</v>
      </c>
      <c r="K446" s="11">
        <v>1491</v>
      </c>
      <c r="L446" s="11">
        <f t="shared" si="54"/>
        <v>13</v>
      </c>
      <c r="M446" s="11" t="s">
        <v>43</v>
      </c>
      <c r="N446" s="11" t="s">
        <v>43</v>
      </c>
      <c r="O446" s="11">
        <f t="shared" si="51"/>
        <v>-10</v>
      </c>
      <c r="P446" s="11">
        <v>0</v>
      </c>
      <c r="Q446" s="11">
        <f t="shared" si="52"/>
        <v>9.8000000000000007</v>
      </c>
      <c r="R446" s="11">
        <v>1</v>
      </c>
      <c r="S446" s="11">
        <f t="shared" si="53"/>
        <v>0.98</v>
      </c>
      <c r="T446" s="11">
        <f>SUM($S$6:S446)</f>
        <v>33.29999999999999</v>
      </c>
      <c r="U446" s="11"/>
      <c r="V446" s="11"/>
      <c r="W446" s="11"/>
      <c r="X446" s="11"/>
      <c r="Y446" s="11"/>
      <c r="AB446">
        <f>SUM($Q$6:Q446)</f>
        <v>333.00000000000131</v>
      </c>
      <c r="AI446">
        <f t="shared" si="48"/>
        <v>11.600000000000001</v>
      </c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  <c r="BI446" s="11"/>
    </row>
    <row r="447" spans="1:64" x14ac:dyDescent="0.25">
      <c r="A447" s="11">
        <v>662605</v>
      </c>
      <c r="B447" s="11">
        <v>31286354</v>
      </c>
      <c r="C447" s="11" t="s">
        <v>92</v>
      </c>
      <c r="D447" s="11" t="s">
        <v>456</v>
      </c>
      <c r="E447" s="13">
        <v>44634.739583333336</v>
      </c>
      <c r="F447" s="11" t="s">
        <v>461</v>
      </c>
      <c r="G447" s="11" t="s">
        <v>693</v>
      </c>
      <c r="H447" s="11">
        <v>2.3199999999999998</v>
      </c>
      <c r="I447" s="11">
        <v>1426</v>
      </c>
      <c r="J447" s="11">
        <v>3.85</v>
      </c>
      <c r="K447" s="11">
        <v>1502</v>
      </c>
      <c r="L447" s="11">
        <f t="shared" si="54"/>
        <v>76</v>
      </c>
      <c r="M447" s="11" t="s">
        <v>54</v>
      </c>
      <c r="N447" s="11" t="s">
        <v>69</v>
      </c>
      <c r="O447" s="11">
        <f t="shared" si="51"/>
        <v>-10</v>
      </c>
      <c r="P447" s="11">
        <v>0</v>
      </c>
      <c r="Q447" s="11">
        <f t="shared" si="52"/>
        <v>9.8000000000000007</v>
      </c>
      <c r="R447" s="11">
        <v>1</v>
      </c>
      <c r="S447" s="11">
        <f t="shared" si="53"/>
        <v>0.98</v>
      </c>
      <c r="T447" s="11">
        <f>SUM($S$6:S447)</f>
        <v>34.279999999999987</v>
      </c>
      <c r="U447" s="11"/>
      <c r="V447" s="11"/>
      <c r="W447" s="11"/>
      <c r="X447" s="11"/>
      <c r="Y447" s="11"/>
      <c r="AB447">
        <f>SUM($Q$6:Q447)</f>
        <v>342.80000000000132</v>
      </c>
      <c r="AI447">
        <f t="shared" si="48"/>
        <v>13.2</v>
      </c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V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  <c r="BI447" s="11"/>
    </row>
    <row r="448" spans="1:64" x14ac:dyDescent="0.25">
      <c r="A448" s="11">
        <v>662680</v>
      </c>
      <c r="B448" s="11">
        <v>31277185</v>
      </c>
      <c r="C448" s="11" t="s">
        <v>520</v>
      </c>
      <c r="D448" s="11" t="s">
        <v>521</v>
      </c>
      <c r="E448" s="13">
        <v>44634.75</v>
      </c>
      <c r="F448" s="11" t="s">
        <v>694</v>
      </c>
      <c r="G448" s="11" t="s">
        <v>695</v>
      </c>
      <c r="H448" s="11">
        <v>2.34</v>
      </c>
      <c r="I448" s="11">
        <v>1558</v>
      </c>
      <c r="J448" s="11">
        <v>3.35</v>
      </c>
      <c r="K448" s="11">
        <v>1591</v>
      </c>
      <c r="L448" s="11">
        <f t="shared" si="54"/>
        <v>33</v>
      </c>
      <c r="M448" s="11" t="s">
        <v>69</v>
      </c>
      <c r="N448" s="11" t="s">
        <v>151</v>
      </c>
      <c r="O448" s="11">
        <f t="shared" si="51"/>
        <v>-10</v>
      </c>
      <c r="P448" s="11">
        <v>0</v>
      </c>
      <c r="Q448" s="11">
        <f t="shared" si="52"/>
        <v>-23.5</v>
      </c>
      <c r="R448" s="11">
        <v>0</v>
      </c>
      <c r="S448" s="11">
        <f t="shared" si="53"/>
        <v>-2.35</v>
      </c>
      <c r="T448" s="11">
        <f>SUM($S$6:S448)</f>
        <v>31.929999999999986</v>
      </c>
      <c r="U448" s="11"/>
      <c r="V448" s="11"/>
      <c r="W448" s="11"/>
      <c r="X448" s="11"/>
      <c r="Y448" s="11"/>
      <c r="AB448">
        <f>SUM($Q$6:Q448)</f>
        <v>319.30000000000132</v>
      </c>
      <c r="AI448">
        <f t="shared" si="48"/>
        <v>13.399999999999999</v>
      </c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</row>
    <row r="449" spans="1:62" x14ac:dyDescent="0.25">
      <c r="A449" s="11">
        <v>662653</v>
      </c>
      <c r="B449" s="11">
        <v>31301796</v>
      </c>
      <c r="C449" s="11" t="s">
        <v>696</v>
      </c>
      <c r="D449" s="11" t="s">
        <v>697</v>
      </c>
      <c r="E449" s="13">
        <v>44634.75</v>
      </c>
      <c r="F449" s="11" t="s">
        <v>698</v>
      </c>
      <c r="G449" s="11" t="s">
        <v>699</v>
      </c>
      <c r="H449" s="11">
        <v>1.21</v>
      </c>
      <c r="I449" s="11">
        <v>1390</v>
      </c>
      <c r="J449" s="11">
        <v>18</v>
      </c>
      <c r="K449" s="11">
        <v>1497</v>
      </c>
      <c r="L449" s="11">
        <f t="shared" si="54"/>
        <v>107</v>
      </c>
      <c r="M449" s="11" t="s">
        <v>44</v>
      </c>
      <c r="N449" s="11" t="s">
        <v>161</v>
      </c>
      <c r="O449" s="11">
        <f t="shared" si="51"/>
        <v>2.0579999999999998</v>
      </c>
      <c r="P449" s="11">
        <v>1</v>
      </c>
      <c r="Q449" s="11">
        <f t="shared" si="52"/>
        <v>9.8000000000000007</v>
      </c>
      <c r="R449" s="11">
        <v>1</v>
      </c>
      <c r="S449" s="11">
        <f t="shared" si="53"/>
        <v>0.98</v>
      </c>
      <c r="T449" s="11">
        <f>SUM($S$6:S449)</f>
        <v>32.909999999999982</v>
      </c>
      <c r="U449" s="11"/>
      <c r="V449" s="11"/>
      <c r="W449" s="11"/>
      <c r="X449" s="11"/>
      <c r="Y449" s="11"/>
      <c r="AB449">
        <f>SUM($Q$6:Q449)</f>
        <v>329.10000000000133</v>
      </c>
      <c r="AI449">
        <f t="shared" si="48"/>
        <v>2.0999999999999996</v>
      </c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</row>
    <row r="450" spans="1:62" x14ac:dyDescent="0.25">
      <c r="A450" s="11">
        <v>663077</v>
      </c>
      <c r="B450" s="11">
        <v>31297827</v>
      </c>
      <c r="C450" s="11" t="s">
        <v>172</v>
      </c>
      <c r="D450" s="11" t="s">
        <v>288</v>
      </c>
      <c r="E450" s="13">
        <v>44634.791666666664</v>
      </c>
      <c r="F450" s="11" t="s">
        <v>322</v>
      </c>
      <c r="G450" s="11" t="s">
        <v>373</v>
      </c>
      <c r="H450" s="11">
        <v>1.92</v>
      </c>
      <c r="I450" s="11">
        <v>1548</v>
      </c>
      <c r="J450" s="11">
        <v>4.2</v>
      </c>
      <c r="K450" s="11">
        <v>1567</v>
      </c>
      <c r="L450" s="11">
        <f t="shared" si="54"/>
        <v>19</v>
      </c>
      <c r="M450" s="11" t="s">
        <v>222</v>
      </c>
      <c r="N450" s="11" t="s">
        <v>91</v>
      </c>
      <c r="O450" s="11">
        <f t="shared" si="51"/>
        <v>9.016</v>
      </c>
      <c r="P450" s="11">
        <v>1</v>
      </c>
      <c r="Q450" s="11">
        <f t="shared" si="52"/>
        <v>9.8000000000000007</v>
      </c>
      <c r="R450" s="11">
        <v>1</v>
      </c>
      <c r="S450" s="11">
        <f t="shared" si="53"/>
        <v>0.98</v>
      </c>
      <c r="T450" s="11">
        <f>SUM($S$6:S450)</f>
        <v>33.889999999999979</v>
      </c>
      <c r="U450" s="11"/>
      <c r="V450" s="11"/>
      <c r="W450" s="11"/>
      <c r="X450" s="11"/>
      <c r="Y450" s="11">
        <v>1</v>
      </c>
      <c r="Z450">
        <v>1</v>
      </c>
      <c r="AA450">
        <v>6.39</v>
      </c>
      <c r="AB450">
        <f>SUM($Q$6:Q450)</f>
        <v>338.90000000000134</v>
      </c>
      <c r="AI450">
        <f t="shared" si="48"/>
        <v>9.1999999999999993</v>
      </c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X450" s="11"/>
      <c r="AY450" s="11"/>
      <c r="AZ450" s="11"/>
      <c r="BA450" s="11"/>
      <c r="BB450" s="11"/>
      <c r="BC450" s="11"/>
      <c r="BD450" s="11"/>
      <c r="BE450" s="11"/>
      <c r="BF450" s="11"/>
      <c r="BG450" s="11"/>
      <c r="BH450" s="11"/>
      <c r="BI450" s="11"/>
      <c r="BJ450" s="11"/>
    </row>
    <row r="451" spans="1:62" x14ac:dyDescent="0.25">
      <c r="A451" s="11">
        <v>663079</v>
      </c>
      <c r="B451" s="11">
        <v>31297862</v>
      </c>
      <c r="C451" s="11" t="s">
        <v>172</v>
      </c>
      <c r="D451" s="11" t="s">
        <v>288</v>
      </c>
      <c r="E451" s="13">
        <v>44634.791666666664</v>
      </c>
      <c r="F451" s="11" t="s">
        <v>289</v>
      </c>
      <c r="G451" s="11" t="s">
        <v>700</v>
      </c>
      <c r="H451" s="11">
        <v>2.08</v>
      </c>
      <c r="I451" s="11">
        <v>1485</v>
      </c>
      <c r="J451" s="11">
        <v>3.7</v>
      </c>
      <c r="K451" s="11">
        <v>1512</v>
      </c>
      <c r="L451" s="11">
        <f t="shared" si="54"/>
        <v>27</v>
      </c>
      <c r="M451" s="11" t="s">
        <v>44</v>
      </c>
      <c r="N451" s="11" t="s">
        <v>49</v>
      </c>
      <c r="O451" s="11">
        <f t="shared" si="51"/>
        <v>10.584</v>
      </c>
      <c r="P451" s="11">
        <v>1</v>
      </c>
      <c r="Q451" s="11">
        <f t="shared" si="52"/>
        <v>9.8000000000000007</v>
      </c>
      <c r="R451" s="11">
        <v>1</v>
      </c>
      <c r="S451" s="11">
        <f t="shared" si="53"/>
        <v>0.98</v>
      </c>
      <c r="T451" s="11">
        <f>SUM($S$6:S451)</f>
        <v>34.869999999999976</v>
      </c>
      <c r="U451" s="11"/>
      <c r="V451" s="11"/>
      <c r="W451" s="11"/>
      <c r="X451" s="11"/>
      <c r="Y451" s="11">
        <v>1</v>
      </c>
      <c r="Z451">
        <v>1</v>
      </c>
      <c r="AA451">
        <v>6.14</v>
      </c>
      <c r="AB451">
        <f>SUM($Q$6:Q451)</f>
        <v>348.70000000000135</v>
      </c>
      <c r="AI451">
        <f t="shared" si="48"/>
        <v>10.8</v>
      </c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X451" s="11"/>
      <c r="AY451" s="11"/>
      <c r="AZ451" s="11"/>
      <c r="BA451" s="11"/>
      <c r="BB451" s="11"/>
      <c r="BC451" s="11"/>
      <c r="BD451" s="11"/>
      <c r="BE451" s="11"/>
      <c r="BF451" s="11"/>
      <c r="BG451" s="11"/>
      <c r="BH451" s="11"/>
      <c r="BI451" s="11"/>
      <c r="BJ451" s="11"/>
    </row>
    <row r="452" spans="1:62" x14ac:dyDescent="0.25">
      <c r="A452" s="11">
        <v>663273</v>
      </c>
      <c r="B452" s="11">
        <v>31283615</v>
      </c>
      <c r="C452" s="11" t="s">
        <v>92</v>
      </c>
      <c r="D452" s="11" t="s">
        <v>97</v>
      </c>
      <c r="E452" s="13">
        <v>44635.75</v>
      </c>
      <c r="F452" s="11" t="s">
        <v>245</v>
      </c>
      <c r="G452" s="11" t="s">
        <v>701</v>
      </c>
      <c r="H452" s="11">
        <v>2.48</v>
      </c>
      <c r="I452" s="11">
        <v>1412</v>
      </c>
      <c r="J452" s="11">
        <v>3.6</v>
      </c>
      <c r="K452" s="11">
        <v>1477</v>
      </c>
      <c r="L452" s="11">
        <f t="shared" si="54"/>
        <v>65</v>
      </c>
      <c r="M452" s="11" t="s">
        <v>43</v>
      </c>
      <c r="N452" s="11" t="s">
        <v>49</v>
      </c>
      <c r="O452" s="11">
        <f t="shared" si="51"/>
        <v>14.504</v>
      </c>
      <c r="P452" s="11">
        <v>1</v>
      </c>
      <c r="Q452" s="11">
        <f t="shared" si="52"/>
        <v>9.8000000000000007</v>
      </c>
      <c r="R452" s="11">
        <v>1</v>
      </c>
      <c r="S452" s="11">
        <f t="shared" si="53"/>
        <v>0.98</v>
      </c>
      <c r="T452" s="11">
        <f>SUM($S$6:S452)</f>
        <v>35.849999999999973</v>
      </c>
      <c r="U452" s="11"/>
      <c r="V452" s="11"/>
      <c r="W452" s="11"/>
      <c r="X452" s="11"/>
      <c r="Y452" s="11"/>
      <c r="AB452">
        <f>SUM($Q$6:Q452)</f>
        <v>358.50000000000136</v>
      </c>
      <c r="AI452">
        <f t="shared" si="48"/>
        <v>14.8</v>
      </c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X452" s="11"/>
      <c r="AY452" s="11"/>
      <c r="AZ452" s="11"/>
      <c r="BA452" s="11"/>
      <c r="BB452" s="11"/>
      <c r="BC452" s="11"/>
      <c r="BD452" s="11"/>
      <c r="BE452" s="11"/>
      <c r="BF452" s="11"/>
      <c r="BG452" s="11"/>
      <c r="BH452" s="11"/>
      <c r="BI452" s="11"/>
    </row>
    <row r="453" spans="1:62" x14ac:dyDescent="0.25">
      <c r="A453" s="11">
        <v>663309</v>
      </c>
      <c r="B453" s="11">
        <v>31292082</v>
      </c>
      <c r="C453" s="11" t="s">
        <v>65</v>
      </c>
      <c r="D453" s="11" t="s">
        <v>486</v>
      </c>
      <c r="E453" s="13">
        <v>44635.822916666664</v>
      </c>
      <c r="F453" s="11" t="s">
        <v>702</v>
      </c>
      <c r="G453" s="11" t="s">
        <v>703</v>
      </c>
      <c r="H453" s="11">
        <v>2.38</v>
      </c>
      <c r="I453" s="11">
        <v>1403</v>
      </c>
      <c r="J453" s="11">
        <v>3.15</v>
      </c>
      <c r="K453" s="11">
        <v>1418</v>
      </c>
      <c r="L453" s="11">
        <f t="shared" si="54"/>
        <v>15</v>
      </c>
      <c r="M453" s="11" t="s">
        <v>43</v>
      </c>
      <c r="N453" s="11" t="s">
        <v>69</v>
      </c>
      <c r="O453" s="11">
        <f t="shared" si="51"/>
        <v>-10</v>
      </c>
      <c r="P453" s="11">
        <v>0</v>
      </c>
      <c r="Q453" s="11">
        <f t="shared" si="52"/>
        <v>9.8000000000000007</v>
      </c>
      <c r="R453" s="11">
        <v>1</v>
      </c>
      <c r="S453" s="11">
        <f t="shared" si="53"/>
        <v>0.98</v>
      </c>
      <c r="T453" s="11">
        <f>SUM($S$6:S453)</f>
        <v>36.82999999999997</v>
      </c>
      <c r="U453" s="11"/>
      <c r="V453" s="11"/>
      <c r="W453" s="11"/>
      <c r="X453" s="11"/>
      <c r="Y453" s="11"/>
      <c r="AB453">
        <f>SUM($Q$6:Q453)</f>
        <v>368.30000000000138</v>
      </c>
      <c r="AI453">
        <f t="shared" ref="AI453:AI460" si="55">IF(U453&lt;1,H452*10-10,-10)</f>
        <v>14.8</v>
      </c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X453" s="11"/>
      <c r="AY453" s="11"/>
      <c r="AZ453" s="11"/>
      <c r="BA453" s="11"/>
      <c r="BB453" s="11"/>
      <c r="BC453" s="11"/>
      <c r="BD453" s="11"/>
      <c r="BE453" s="11"/>
      <c r="BF453" s="11"/>
      <c r="BG453" s="11"/>
      <c r="BH453" s="11"/>
      <c r="BI453" s="11"/>
    </row>
    <row r="454" spans="1:62" x14ac:dyDescent="0.25">
      <c r="A454" s="11">
        <v>663292</v>
      </c>
      <c r="B454" s="11">
        <v>31299149</v>
      </c>
      <c r="C454" s="11" t="s">
        <v>65</v>
      </c>
      <c r="D454" s="11" t="s">
        <v>71</v>
      </c>
      <c r="E454" s="13">
        <v>44635.822916666664</v>
      </c>
      <c r="F454" s="11" t="s">
        <v>226</v>
      </c>
      <c r="G454" s="11" t="s">
        <v>73</v>
      </c>
      <c r="H454" s="11">
        <v>2.42</v>
      </c>
      <c r="I454" s="11">
        <v>1429</v>
      </c>
      <c r="J454" s="11">
        <v>3.35</v>
      </c>
      <c r="K454" s="11">
        <v>1487</v>
      </c>
      <c r="L454" s="11">
        <f t="shared" si="54"/>
        <v>58</v>
      </c>
      <c r="M454" s="11" t="s">
        <v>69</v>
      </c>
      <c r="N454" s="11" t="s">
        <v>70</v>
      </c>
      <c r="O454" s="11">
        <f t="shared" si="51"/>
        <v>13.915999999999999</v>
      </c>
      <c r="P454" s="11">
        <v>1</v>
      </c>
      <c r="Q454" s="11">
        <f t="shared" si="52"/>
        <v>9.8000000000000007</v>
      </c>
      <c r="R454" s="11">
        <v>1</v>
      </c>
      <c r="S454" s="11">
        <f t="shared" si="53"/>
        <v>0.98</v>
      </c>
      <c r="T454" s="11">
        <f>SUM($S$6:S454)</f>
        <v>37.809999999999967</v>
      </c>
      <c r="U454" s="11"/>
      <c r="V454" s="11"/>
      <c r="W454" s="11"/>
      <c r="X454" s="11"/>
      <c r="Y454" s="11"/>
      <c r="AB454">
        <f>SUM($Q$6:Q454)</f>
        <v>378.10000000000139</v>
      </c>
      <c r="AI454">
        <f t="shared" si="55"/>
        <v>13.799999999999997</v>
      </c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X454" s="11"/>
      <c r="AY454" s="11"/>
      <c r="AZ454" s="11"/>
      <c r="BA454" s="11"/>
      <c r="BB454" s="11"/>
      <c r="BC454" s="11"/>
      <c r="BD454" s="11"/>
      <c r="BE454" s="11"/>
      <c r="BF454" s="11"/>
      <c r="BG454" s="11"/>
      <c r="BH454" s="11"/>
      <c r="BI454" s="11"/>
    </row>
    <row r="455" spans="1:62" x14ac:dyDescent="0.25">
      <c r="A455" s="11">
        <v>663288</v>
      </c>
      <c r="B455" s="11">
        <v>31299435</v>
      </c>
      <c r="C455" s="11" t="s">
        <v>65</v>
      </c>
      <c r="D455" s="11" t="s">
        <v>71</v>
      </c>
      <c r="E455" s="13">
        <v>44635.822916666664</v>
      </c>
      <c r="F455" s="11" t="s">
        <v>285</v>
      </c>
      <c r="G455" s="11" t="s">
        <v>80</v>
      </c>
      <c r="H455" s="11">
        <v>2.42</v>
      </c>
      <c r="I455" s="11">
        <v>1446</v>
      </c>
      <c r="J455" s="11">
        <v>3.6</v>
      </c>
      <c r="K455" s="11">
        <v>1463</v>
      </c>
      <c r="L455" s="11">
        <f t="shared" si="54"/>
        <v>17</v>
      </c>
      <c r="M455" s="11" t="s">
        <v>69</v>
      </c>
      <c r="N455" s="11" t="s">
        <v>128</v>
      </c>
      <c r="O455" s="11">
        <f t="shared" si="51"/>
        <v>13.915999999999999</v>
      </c>
      <c r="P455" s="11">
        <v>1</v>
      </c>
      <c r="Q455" s="11">
        <f t="shared" si="52"/>
        <v>9.8000000000000007</v>
      </c>
      <c r="R455" s="11">
        <v>1</v>
      </c>
      <c r="S455" s="11">
        <f t="shared" ref="S455:S518" si="56">IF(R455&gt;0.5,0.98,-(J455*10-10)/10)</f>
        <v>0.98</v>
      </c>
      <c r="T455" s="11">
        <f>SUM($S$6:S455)</f>
        <v>38.789999999999964</v>
      </c>
      <c r="U455" s="11"/>
      <c r="V455" s="11"/>
      <c r="W455" s="11"/>
      <c r="X455" s="11"/>
      <c r="Y455" s="11"/>
      <c r="AB455">
        <f>SUM($Q$6:Q455)</f>
        <v>387.9000000000014</v>
      </c>
      <c r="AI455">
        <f t="shared" si="55"/>
        <v>14.2</v>
      </c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X455" s="11"/>
      <c r="AY455" s="11"/>
      <c r="AZ455" s="11"/>
      <c r="BA455" s="11"/>
      <c r="BB455" s="11"/>
      <c r="BC455" s="11"/>
      <c r="BD455" s="11"/>
      <c r="BE455" s="11"/>
      <c r="BF455" s="11"/>
      <c r="BG455" s="11"/>
      <c r="BH455" s="11"/>
      <c r="BI455" s="11"/>
    </row>
    <row r="456" spans="1:62" x14ac:dyDescent="0.25">
      <c r="A456" s="11">
        <v>663289</v>
      </c>
      <c r="B456" s="11">
        <v>31299250</v>
      </c>
      <c r="C456" s="11" t="s">
        <v>65</v>
      </c>
      <c r="D456" s="11" t="s">
        <v>71</v>
      </c>
      <c r="E456" s="13">
        <v>44635.822916666664</v>
      </c>
      <c r="F456" s="11" t="s">
        <v>433</v>
      </c>
      <c r="G456" s="11" t="s">
        <v>81</v>
      </c>
      <c r="H456" s="11">
        <v>2.52</v>
      </c>
      <c r="I456" s="11">
        <v>1368</v>
      </c>
      <c r="J456" s="11">
        <v>3.25</v>
      </c>
      <c r="K456" s="11">
        <v>1464</v>
      </c>
      <c r="L456" s="11">
        <f t="shared" si="54"/>
        <v>96</v>
      </c>
      <c r="M456" s="11" t="s">
        <v>44</v>
      </c>
      <c r="N456" s="11" t="s">
        <v>69</v>
      </c>
      <c r="O456" s="11">
        <f t="shared" si="51"/>
        <v>-10</v>
      </c>
      <c r="P456" s="11">
        <v>0</v>
      </c>
      <c r="Q456" s="11">
        <f t="shared" si="52"/>
        <v>9.8000000000000007</v>
      </c>
      <c r="R456" s="11">
        <v>1</v>
      </c>
      <c r="S456" s="11">
        <f t="shared" si="56"/>
        <v>0.98</v>
      </c>
      <c r="T456" s="11">
        <f>SUM($S$6:S456)</f>
        <v>39.76999999999996</v>
      </c>
      <c r="U456" s="11"/>
      <c r="V456" s="11"/>
      <c r="W456" s="11"/>
      <c r="X456" s="11"/>
      <c r="Y456" s="11">
        <v>1</v>
      </c>
      <c r="Z456">
        <v>1</v>
      </c>
      <c r="AA456">
        <v>9.8000000000000007</v>
      </c>
      <c r="AB456">
        <f>SUM($Q$6:Q456)</f>
        <v>397.70000000000141</v>
      </c>
      <c r="AI456">
        <f t="shared" si="55"/>
        <v>14.2</v>
      </c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X456" s="11"/>
      <c r="AY456" s="11"/>
      <c r="AZ456" s="11"/>
      <c r="BA456" s="11"/>
      <c r="BB456" s="11"/>
      <c r="BC456" s="11"/>
      <c r="BD456" s="11"/>
      <c r="BE456" s="11"/>
      <c r="BF456" s="11"/>
      <c r="BG456" s="11"/>
      <c r="BH456" s="11"/>
      <c r="BI456" s="11"/>
    </row>
    <row r="457" spans="1:62" x14ac:dyDescent="0.25">
      <c r="A457" s="11">
        <v>663297</v>
      </c>
      <c r="B457" s="11">
        <v>31291942</v>
      </c>
      <c r="C457" s="11" t="s">
        <v>65</v>
      </c>
      <c r="D457" s="11" t="s">
        <v>82</v>
      </c>
      <c r="E457" s="13">
        <v>44635.822916666664</v>
      </c>
      <c r="F457" s="11" t="s">
        <v>269</v>
      </c>
      <c r="G457" s="11" t="s">
        <v>545</v>
      </c>
      <c r="H457" s="11">
        <v>2.6</v>
      </c>
      <c r="I457" s="11">
        <v>1493</v>
      </c>
      <c r="J457" s="11">
        <v>2.98</v>
      </c>
      <c r="K457" s="11">
        <v>1527</v>
      </c>
      <c r="L457" s="11">
        <f t="shared" si="54"/>
        <v>34</v>
      </c>
      <c r="M457" s="11" t="s">
        <v>43</v>
      </c>
      <c r="N457" s="11" t="s">
        <v>44</v>
      </c>
      <c r="O457" s="11">
        <f t="shared" si="51"/>
        <v>15.68</v>
      </c>
      <c r="P457" s="11">
        <v>1</v>
      </c>
      <c r="Q457" s="11">
        <f t="shared" si="52"/>
        <v>9.8000000000000007</v>
      </c>
      <c r="R457" s="11">
        <v>1</v>
      </c>
      <c r="S457" s="11">
        <f t="shared" si="56"/>
        <v>0.98</v>
      </c>
      <c r="T457" s="11">
        <f>SUM($S$6:S457)</f>
        <v>40.749999999999957</v>
      </c>
      <c r="U457" s="11"/>
      <c r="V457" s="11"/>
      <c r="W457" s="11"/>
      <c r="X457" s="11"/>
      <c r="Y457" s="11">
        <v>1</v>
      </c>
      <c r="Z457">
        <v>1</v>
      </c>
      <c r="AA457">
        <v>9.8000000000000007</v>
      </c>
      <c r="AB457">
        <f>SUM($Q$6:Q457)</f>
        <v>407.50000000000142</v>
      </c>
      <c r="AI457">
        <f t="shared" si="55"/>
        <v>15.2</v>
      </c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X457" s="11"/>
      <c r="AY457" s="11"/>
      <c r="AZ457" s="11"/>
      <c r="BA457" s="11"/>
      <c r="BB457" s="11"/>
      <c r="BC457" s="11"/>
      <c r="BD457" s="11"/>
      <c r="BE457" s="11"/>
      <c r="BF457" s="11"/>
      <c r="BG457" s="11"/>
      <c r="BH457" s="11"/>
      <c r="BI457" s="11"/>
    </row>
    <row r="458" spans="1:62" x14ac:dyDescent="0.25">
      <c r="A458" s="11">
        <v>662890</v>
      </c>
      <c r="B458" s="11">
        <v>31301965</v>
      </c>
      <c r="C458" s="11" t="s">
        <v>586</v>
      </c>
      <c r="D458" s="11" t="s">
        <v>704</v>
      </c>
      <c r="E458" s="13">
        <v>44635.875</v>
      </c>
      <c r="F458" s="11" t="s">
        <v>705</v>
      </c>
      <c r="G458" s="11" t="s">
        <v>706</v>
      </c>
      <c r="H458" s="11">
        <v>2.36</v>
      </c>
      <c r="I458" s="11">
        <v>1441</v>
      </c>
      <c r="J458" s="11">
        <v>3.25</v>
      </c>
      <c r="K458" s="11">
        <v>1468</v>
      </c>
      <c r="L458" s="11">
        <f t="shared" si="54"/>
        <v>27</v>
      </c>
      <c r="M458" s="11" t="s">
        <v>44</v>
      </c>
      <c r="N458" s="11" t="s">
        <v>69</v>
      </c>
      <c r="O458" s="11">
        <f t="shared" si="51"/>
        <v>-10</v>
      </c>
      <c r="P458" s="11">
        <v>0</v>
      </c>
      <c r="Q458" s="11">
        <f t="shared" si="52"/>
        <v>9.8000000000000007</v>
      </c>
      <c r="R458" s="11">
        <v>1</v>
      </c>
      <c r="S458" s="11">
        <f t="shared" si="56"/>
        <v>0.98</v>
      </c>
      <c r="T458" s="11">
        <f>SUM($S$6:S458)</f>
        <v>41.729999999999954</v>
      </c>
      <c r="U458" s="11"/>
      <c r="V458" s="11"/>
      <c r="W458" s="11"/>
      <c r="X458" s="11"/>
      <c r="Y458" s="11"/>
      <c r="AB458">
        <f>SUM($Q$6:Q458)</f>
        <v>417.30000000000143</v>
      </c>
      <c r="AI458">
        <f t="shared" si="55"/>
        <v>16</v>
      </c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X458" s="11"/>
      <c r="AY458" s="11"/>
      <c r="AZ458" s="11"/>
      <c r="BA458" s="11"/>
      <c r="BB458" s="11"/>
      <c r="BC458" s="11"/>
      <c r="BD458" s="11"/>
      <c r="BE458" s="11"/>
      <c r="BF458" s="11"/>
      <c r="BG458" s="11"/>
      <c r="BH458" s="11"/>
      <c r="BI458" s="11"/>
    </row>
    <row r="459" spans="1:62" x14ac:dyDescent="0.25">
      <c r="A459" s="11">
        <v>662892</v>
      </c>
      <c r="B459" s="11">
        <v>31301970</v>
      </c>
      <c r="C459" s="11" t="s">
        <v>586</v>
      </c>
      <c r="D459" s="11" t="s">
        <v>704</v>
      </c>
      <c r="E459" s="13">
        <v>44635.979166666664</v>
      </c>
      <c r="F459" s="11" t="s">
        <v>707</v>
      </c>
      <c r="G459" s="11" t="s">
        <v>708</v>
      </c>
      <c r="H459" s="11">
        <v>2.3199999999999998</v>
      </c>
      <c r="I459" s="11">
        <v>1468</v>
      </c>
      <c r="J459" s="11">
        <v>3.25</v>
      </c>
      <c r="K459" s="11">
        <v>1495</v>
      </c>
      <c r="L459" s="11">
        <f t="shared" si="54"/>
        <v>27</v>
      </c>
      <c r="M459" s="11" t="s">
        <v>44</v>
      </c>
      <c r="N459" s="11" t="s">
        <v>69</v>
      </c>
      <c r="O459" s="11">
        <f t="shared" si="51"/>
        <v>-10</v>
      </c>
      <c r="P459" s="11">
        <v>0</v>
      </c>
      <c r="Q459" s="11">
        <f t="shared" si="52"/>
        <v>9.8000000000000007</v>
      </c>
      <c r="R459" s="11">
        <v>1</v>
      </c>
      <c r="S459" s="11">
        <f t="shared" si="56"/>
        <v>0.98</v>
      </c>
      <c r="T459" s="11">
        <f>SUM($S$6:S459)</f>
        <v>42.709999999999951</v>
      </c>
      <c r="U459" s="11"/>
      <c r="V459" s="11"/>
      <c r="W459" s="11"/>
      <c r="X459" s="11"/>
      <c r="Y459" s="11"/>
      <c r="AB459">
        <f>SUM($Q$6:Q459)</f>
        <v>427.10000000000144</v>
      </c>
      <c r="AI459">
        <f t="shared" si="55"/>
        <v>13.599999999999998</v>
      </c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X459" s="11"/>
      <c r="AY459" s="11"/>
      <c r="AZ459" s="11"/>
      <c r="BA459" s="11"/>
      <c r="BB459" s="11"/>
      <c r="BC459" s="11"/>
      <c r="BD459" s="11"/>
      <c r="BE459" s="11"/>
      <c r="BF459" s="11"/>
      <c r="BG459" s="11"/>
      <c r="BH459" s="11"/>
      <c r="BI459" s="11"/>
    </row>
    <row r="460" spans="1:62" x14ac:dyDescent="0.25">
      <c r="A460" s="11">
        <v>663036</v>
      </c>
      <c r="B460" s="11">
        <v>31303641</v>
      </c>
      <c r="C460" s="11" t="s">
        <v>259</v>
      </c>
      <c r="D460" s="11" t="s">
        <v>434</v>
      </c>
      <c r="E460" s="13">
        <v>44636.041666666664</v>
      </c>
      <c r="F460" s="11" t="s">
        <v>435</v>
      </c>
      <c r="G460" s="11" t="s">
        <v>709</v>
      </c>
      <c r="H460" s="11">
        <v>2</v>
      </c>
      <c r="I460" s="11">
        <v>1454</v>
      </c>
      <c r="J460" s="11">
        <v>4.8</v>
      </c>
      <c r="K460" s="11">
        <v>1495</v>
      </c>
      <c r="L460" s="11">
        <f t="shared" si="54"/>
        <v>41</v>
      </c>
      <c r="M460" s="11" t="s">
        <v>43</v>
      </c>
      <c r="N460" s="11" t="s">
        <v>44</v>
      </c>
      <c r="O460" s="11">
        <f t="shared" si="51"/>
        <v>9.8000000000000007</v>
      </c>
      <c r="P460" s="11">
        <v>1</v>
      </c>
      <c r="Q460" s="11">
        <f t="shared" si="52"/>
        <v>9.8000000000000007</v>
      </c>
      <c r="R460" s="11">
        <v>1</v>
      </c>
      <c r="S460" s="11">
        <f t="shared" si="56"/>
        <v>0.98</v>
      </c>
      <c r="T460" s="11">
        <f>SUM($S$6:S460)</f>
        <v>43.689999999999948</v>
      </c>
      <c r="U460" s="11"/>
      <c r="V460" s="11"/>
      <c r="W460" s="11"/>
      <c r="X460" s="11"/>
      <c r="Y460" s="11">
        <v>1</v>
      </c>
      <c r="Z460">
        <v>1</v>
      </c>
      <c r="AA460">
        <v>9.8000000000000007</v>
      </c>
      <c r="AB460">
        <f>SUM($Q$6:Q460)</f>
        <v>436.90000000000146</v>
      </c>
      <c r="AI460">
        <f t="shared" si="55"/>
        <v>13.2</v>
      </c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X460" s="11"/>
      <c r="AY460" s="11"/>
      <c r="AZ460" s="11"/>
      <c r="BA460" s="11"/>
      <c r="BB460" s="11"/>
      <c r="BC460" s="11"/>
      <c r="BD460" s="11"/>
      <c r="BE460" s="11"/>
      <c r="BF460" s="11"/>
      <c r="BG460" s="11"/>
      <c r="BH460" s="11"/>
      <c r="BI460" s="11"/>
    </row>
    <row r="461" spans="1:62" x14ac:dyDescent="0.25">
      <c r="A461" s="11">
        <v>663065</v>
      </c>
      <c r="B461" s="11">
        <v>31301257</v>
      </c>
      <c r="C461" s="11" t="s">
        <v>710</v>
      </c>
      <c r="D461" s="11" t="s">
        <v>46</v>
      </c>
      <c r="E461" s="13">
        <v>44636.541666666664</v>
      </c>
      <c r="F461" s="11" t="s">
        <v>711</v>
      </c>
      <c r="G461" s="11" t="s">
        <v>712</v>
      </c>
      <c r="H461" s="11">
        <v>2.68</v>
      </c>
      <c r="I461" s="11">
        <v>1486</v>
      </c>
      <c r="J461" s="11">
        <v>3.45</v>
      </c>
      <c r="K461" s="11">
        <v>1509</v>
      </c>
      <c r="L461" s="11">
        <f t="shared" si="54"/>
        <v>23</v>
      </c>
      <c r="M461" s="11" t="s">
        <v>43</v>
      </c>
      <c r="N461" s="11" t="s">
        <v>63</v>
      </c>
      <c r="O461" s="11">
        <f t="shared" si="51"/>
        <v>-10</v>
      </c>
      <c r="P461" s="11">
        <v>0</v>
      </c>
      <c r="Q461" s="11">
        <f t="shared" si="52"/>
        <v>-24.5</v>
      </c>
      <c r="R461" s="11">
        <v>0</v>
      </c>
      <c r="S461" s="11">
        <f t="shared" si="56"/>
        <v>-2.4500000000000002</v>
      </c>
      <c r="T461" s="11">
        <f>SUM($S$6:S461)</f>
        <v>41.239999999999945</v>
      </c>
      <c r="U461" s="11"/>
      <c r="V461" s="11"/>
      <c r="W461" s="11"/>
      <c r="X461" s="11"/>
      <c r="Y461" s="11"/>
      <c r="AB461">
        <f>SUM($Q$6:Q461)</f>
        <v>412.40000000000146</v>
      </c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X461" s="11"/>
      <c r="AY461" s="11"/>
      <c r="AZ461" s="11"/>
      <c r="BA461" s="11"/>
      <c r="BB461" s="11"/>
      <c r="BC461" s="11"/>
      <c r="BD461" s="11"/>
      <c r="BE461" s="11"/>
      <c r="BF461" s="11"/>
      <c r="BG461" s="11"/>
      <c r="BH461" s="11"/>
      <c r="BI461" s="11"/>
    </row>
    <row r="462" spans="1:62" x14ac:dyDescent="0.25">
      <c r="A462" s="11">
        <v>663404</v>
      </c>
      <c r="B462" s="11">
        <v>31304598</v>
      </c>
      <c r="C462" s="11" t="s">
        <v>713</v>
      </c>
      <c r="D462" s="11" t="s">
        <v>714</v>
      </c>
      <c r="E462" s="13">
        <v>44636.583333333336</v>
      </c>
      <c r="F462" s="11" t="s">
        <v>715</v>
      </c>
      <c r="G462" s="11" t="s">
        <v>716</v>
      </c>
      <c r="H462" s="11">
        <v>2.44</v>
      </c>
      <c r="I462" s="11">
        <v>1423</v>
      </c>
      <c r="J462" s="11">
        <v>3.6</v>
      </c>
      <c r="K462" s="11">
        <v>1454</v>
      </c>
      <c r="L462" s="11">
        <f t="shared" si="54"/>
        <v>31</v>
      </c>
      <c r="M462" s="11" t="s">
        <v>63</v>
      </c>
      <c r="N462" s="11" t="s">
        <v>74</v>
      </c>
      <c r="O462" s="11">
        <f t="shared" si="51"/>
        <v>-10</v>
      </c>
      <c r="P462" s="11">
        <v>0</v>
      </c>
      <c r="Q462" s="11">
        <f t="shared" si="52"/>
        <v>9.8000000000000007</v>
      </c>
      <c r="R462" s="11">
        <v>1</v>
      </c>
      <c r="S462" s="11">
        <f t="shared" si="56"/>
        <v>0.98</v>
      </c>
      <c r="T462" s="11">
        <f>SUM($S$6:S462)</f>
        <v>42.219999999999942</v>
      </c>
      <c r="U462" s="11"/>
      <c r="V462" s="11"/>
      <c r="W462" s="11"/>
      <c r="X462" s="11"/>
      <c r="Y462" s="11"/>
      <c r="AB462">
        <f>SUM($Q$6:Q462)</f>
        <v>422.20000000000147</v>
      </c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X462" s="11"/>
      <c r="AY462" s="11"/>
      <c r="AZ462" s="11"/>
      <c r="BA462" s="11"/>
      <c r="BB462" s="11"/>
      <c r="BC462" s="11"/>
      <c r="BD462" s="11"/>
      <c r="BE462" s="11"/>
      <c r="BF462" s="11"/>
      <c r="BG462" s="11"/>
      <c r="BH462" s="11"/>
      <c r="BI462" s="11"/>
    </row>
    <row r="463" spans="1:62" x14ac:dyDescent="0.25">
      <c r="A463" s="11">
        <v>663089</v>
      </c>
      <c r="B463" s="11">
        <v>31303749</v>
      </c>
      <c r="C463" s="11" t="s">
        <v>586</v>
      </c>
      <c r="D463" s="11" t="s">
        <v>704</v>
      </c>
      <c r="E463" s="13">
        <v>44636.875</v>
      </c>
      <c r="F463" s="11" t="s">
        <v>717</v>
      </c>
      <c r="G463" s="11" t="s">
        <v>718</v>
      </c>
      <c r="H463" s="11">
        <v>2.58</v>
      </c>
      <c r="I463" s="11">
        <v>1372</v>
      </c>
      <c r="J463" s="11">
        <v>2.94</v>
      </c>
      <c r="K463" s="11">
        <v>1489</v>
      </c>
      <c r="L463" s="11">
        <f t="shared" si="54"/>
        <v>117</v>
      </c>
      <c r="M463" s="11" t="s">
        <v>44</v>
      </c>
      <c r="N463" s="11" t="s">
        <v>69</v>
      </c>
      <c r="O463" s="11">
        <f t="shared" si="51"/>
        <v>-10</v>
      </c>
      <c r="P463" s="11">
        <v>0</v>
      </c>
      <c r="Q463" s="11">
        <f t="shared" si="52"/>
        <v>9.8000000000000007</v>
      </c>
      <c r="R463" s="11">
        <v>1</v>
      </c>
      <c r="S463" s="11">
        <f t="shared" si="56"/>
        <v>0.98</v>
      </c>
      <c r="T463" s="11">
        <f>SUM($S$6:S463)</f>
        <v>43.199999999999939</v>
      </c>
      <c r="U463" s="11"/>
      <c r="V463" s="11"/>
      <c r="W463" s="11"/>
      <c r="X463" s="11"/>
      <c r="Y463" s="11"/>
      <c r="AB463">
        <f>SUM($Q$6:Q463)</f>
        <v>432.00000000000148</v>
      </c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X463" s="11"/>
      <c r="AY463" s="11"/>
      <c r="AZ463" s="11"/>
      <c r="BA463" s="11"/>
      <c r="BB463" s="11"/>
      <c r="BC463" s="11"/>
      <c r="BD463" s="11"/>
      <c r="BE463" s="11"/>
      <c r="BF463" s="11"/>
      <c r="BG463" s="11"/>
      <c r="BH463" s="11"/>
      <c r="BI463" s="11"/>
    </row>
    <row r="464" spans="1:62" x14ac:dyDescent="0.25">
      <c r="A464" s="11">
        <v>663058</v>
      </c>
      <c r="B464" s="11">
        <v>31294006</v>
      </c>
      <c r="C464" s="11" t="s">
        <v>505</v>
      </c>
      <c r="D464" s="11" t="s">
        <v>506</v>
      </c>
      <c r="E464" s="13">
        <v>44636.961805555555</v>
      </c>
      <c r="F464" s="11" t="s">
        <v>719</v>
      </c>
      <c r="G464" s="11" t="s">
        <v>720</v>
      </c>
      <c r="H464" s="11">
        <v>2.58</v>
      </c>
      <c r="I464" s="11">
        <v>1507</v>
      </c>
      <c r="J464" s="11">
        <v>3.4</v>
      </c>
      <c r="K464" s="11">
        <v>1568</v>
      </c>
      <c r="L464" s="11">
        <f t="shared" si="54"/>
        <v>61</v>
      </c>
      <c r="M464" s="11" t="s">
        <v>43</v>
      </c>
      <c r="N464" s="11" t="s">
        <v>44</v>
      </c>
      <c r="O464" s="11">
        <f t="shared" si="51"/>
        <v>15.484</v>
      </c>
      <c r="P464" s="11">
        <v>1</v>
      </c>
      <c r="Q464" s="11">
        <f t="shared" si="52"/>
        <v>9.8000000000000007</v>
      </c>
      <c r="R464" s="11">
        <v>1</v>
      </c>
      <c r="S464" s="11">
        <f t="shared" si="56"/>
        <v>0.98</v>
      </c>
      <c r="T464" s="11">
        <f>SUM($S$6:S464)</f>
        <v>44.179999999999936</v>
      </c>
      <c r="U464" s="11"/>
      <c r="V464" s="11"/>
      <c r="W464" s="11"/>
      <c r="X464" s="11"/>
      <c r="Y464" s="11"/>
      <c r="AB464">
        <f>SUM($Q$6:Q464)</f>
        <v>441.80000000000149</v>
      </c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X464" s="11"/>
      <c r="AY464" s="11"/>
      <c r="AZ464" s="11"/>
      <c r="BA464" s="11"/>
      <c r="BB464" s="11"/>
      <c r="BC464" s="11"/>
      <c r="BD464" s="11"/>
      <c r="BE464" s="11"/>
      <c r="BF464" s="11"/>
      <c r="BG464" s="11"/>
      <c r="BH464" s="11"/>
      <c r="BI464" s="11"/>
    </row>
    <row r="465" spans="1:62" x14ac:dyDescent="0.25">
      <c r="A465" s="11">
        <v>663401</v>
      </c>
      <c r="B465" s="11">
        <v>31306826</v>
      </c>
      <c r="C465" s="11" t="s">
        <v>259</v>
      </c>
      <c r="D465" s="11" t="s">
        <v>434</v>
      </c>
      <c r="E465" s="13">
        <v>44637.128472222219</v>
      </c>
      <c r="F465" s="11" t="s">
        <v>721</v>
      </c>
      <c r="G465" s="11" t="s">
        <v>722</v>
      </c>
      <c r="H465" s="11">
        <v>2.2200000000000002</v>
      </c>
      <c r="I465" s="11">
        <v>1527</v>
      </c>
      <c r="J465" s="11">
        <v>4.4000000000000004</v>
      </c>
      <c r="K465" s="11">
        <v>1547</v>
      </c>
      <c r="L465" s="11">
        <f t="shared" ref="L465:L528" si="57">K465-I465</f>
        <v>20</v>
      </c>
      <c r="M465" s="11" t="s">
        <v>70</v>
      </c>
      <c r="N465" s="11" t="s">
        <v>64</v>
      </c>
      <c r="O465" s="11">
        <f t="shared" si="51"/>
        <v>11.956000000000003</v>
      </c>
      <c r="P465" s="11">
        <v>1</v>
      </c>
      <c r="Q465" s="11">
        <f t="shared" si="52"/>
        <v>9.8000000000000007</v>
      </c>
      <c r="R465" s="11">
        <v>1</v>
      </c>
      <c r="S465" s="11">
        <f t="shared" si="56"/>
        <v>0.98</v>
      </c>
      <c r="T465" s="11">
        <f>SUM($S$6:S465)</f>
        <v>45.159999999999933</v>
      </c>
      <c r="U465" s="11"/>
      <c r="V465" s="11"/>
      <c r="W465" s="11"/>
      <c r="X465" s="11"/>
      <c r="Y465" s="11"/>
      <c r="AB465">
        <f>SUM($Q$6:Q465)</f>
        <v>451.6000000000015</v>
      </c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X465" s="11"/>
      <c r="AY465" s="11"/>
      <c r="AZ465" s="11"/>
      <c r="BA465" s="11"/>
      <c r="BB465" s="11"/>
      <c r="BC465" s="11"/>
      <c r="BD465" s="11"/>
      <c r="BE465" s="11"/>
      <c r="BF465" s="11"/>
      <c r="BG465" s="11"/>
      <c r="BH465" s="11"/>
      <c r="BI465" s="11"/>
    </row>
    <row r="466" spans="1:62" x14ac:dyDescent="0.25">
      <c r="A466" s="11">
        <v>663354</v>
      </c>
      <c r="B466" s="11">
        <v>31305561</v>
      </c>
      <c r="C466" s="11" t="s">
        <v>723</v>
      </c>
      <c r="D466" s="11" t="s">
        <v>46</v>
      </c>
      <c r="E466" s="13">
        <v>44637.375</v>
      </c>
      <c r="F466" s="11" t="s">
        <v>724</v>
      </c>
      <c r="G466" s="11" t="s">
        <v>725</v>
      </c>
      <c r="H466" s="9">
        <v>2.2999999999999998</v>
      </c>
      <c r="I466" s="11">
        <v>1402</v>
      </c>
      <c r="J466" s="11">
        <v>4.0999999999999996</v>
      </c>
      <c r="K466" s="11">
        <v>1497</v>
      </c>
      <c r="L466" s="11">
        <f t="shared" si="57"/>
        <v>95</v>
      </c>
      <c r="M466" s="11" t="s">
        <v>49</v>
      </c>
      <c r="N466" s="11" t="s">
        <v>70</v>
      </c>
      <c r="O466" s="11">
        <f t="shared" si="51"/>
        <v>12.74</v>
      </c>
      <c r="P466" s="11">
        <v>1</v>
      </c>
      <c r="Q466" s="11">
        <f t="shared" si="52"/>
        <v>9.8000000000000007</v>
      </c>
      <c r="R466" s="11">
        <v>1</v>
      </c>
      <c r="S466" s="11">
        <f t="shared" si="56"/>
        <v>0.98</v>
      </c>
      <c r="T466" s="11">
        <f>SUM($S$6:S466)</f>
        <v>46.13999999999993</v>
      </c>
      <c r="U466" s="11"/>
      <c r="V466" s="11"/>
      <c r="W466" s="11"/>
      <c r="X466" s="11"/>
      <c r="Y466" s="11"/>
      <c r="AB466">
        <f>SUM($Q$6:Q466)</f>
        <v>461.40000000000151</v>
      </c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V466" s="11"/>
      <c r="AX466" s="11"/>
      <c r="AY466" s="11"/>
      <c r="AZ466" s="11"/>
      <c r="BA466" s="11"/>
      <c r="BB466" s="11"/>
      <c r="BC466" s="11"/>
      <c r="BD466" s="11"/>
      <c r="BE466" s="11"/>
      <c r="BF466" s="11"/>
      <c r="BG466" s="11"/>
      <c r="BH466" s="11"/>
      <c r="BI466" s="11"/>
    </row>
    <row r="467" spans="1:62" x14ac:dyDescent="0.25">
      <c r="A467" s="11">
        <v>663394</v>
      </c>
      <c r="B467" s="11">
        <v>31284004</v>
      </c>
      <c r="C467" s="11" t="s">
        <v>65</v>
      </c>
      <c r="D467" s="11" t="s">
        <v>46</v>
      </c>
      <c r="E467" s="13">
        <v>44637.822916666664</v>
      </c>
      <c r="F467" s="11" t="s">
        <v>127</v>
      </c>
      <c r="G467" s="11" t="s">
        <v>491</v>
      </c>
      <c r="H467" s="9">
        <v>2.5</v>
      </c>
      <c r="I467" s="11">
        <v>1496</v>
      </c>
      <c r="J467" s="11">
        <v>3.4</v>
      </c>
      <c r="K467" s="11">
        <v>1530</v>
      </c>
      <c r="L467" s="11">
        <f t="shared" si="57"/>
        <v>34</v>
      </c>
      <c r="M467" s="11" t="s">
        <v>43</v>
      </c>
      <c r="N467" s="11" t="s">
        <v>44</v>
      </c>
      <c r="O467" s="11">
        <f t="shared" si="51"/>
        <v>14.7</v>
      </c>
      <c r="P467" s="11">
        <v>1</v>
      </c>
      <c r="Q467" s="11">
        <f t="shared" si="52"/>
        <v>9.8000000000000007</v>
      </c>
      <c r="R467" s="11">
        <v>1</v>
      </c>
      <c r="S467" s="11">
        <f t="shared" si="56"/>
        <v>0.98</v>
      </c>
      <c r="T467" s="11">
        <f>SUM($S$6:S467)</f>
        <v>47.119999999999926</v>
      </c>
      <c r="U467" s="11"/>
      <c r="V467" s="11"/>
      <c r="W467" s="11"/>
      <c r="X467" s="11"/>
      <c r="Y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X467" s="11"/>
      <c r="AY467" s="11"/>
      <c r="AZ467" s="11"/>
      <c r="BA467" s="11"/>
      <c r="BB467" s="11"/>
      <c r="BC467" s="11"/>
      <c r="BD467" s="11"/>
      <c r="BE467" s="11"/>
      <c r="BF467" s="11"/>
      <c r="BG467" s="11"/>
      <c r="BH467" s="11"/>
      <c r="BI467" s="11"/>
    </row>
    <row r="468" spans="1:62" x14ac:dyDescent="0.25">
      <c r="A468" s="11">
        <v>663403</v>
      </c>
      <c r="B468" s="11">
        <v>31300776</v>
      </c>
      <c r="C468" s="11" t="s">
        <v>586</v>
      </c>
      <c r="D468" s="11" t="s">
        <v>438</v>
      </c>
      <c r="E468" s="13">
        <v>44637.979166666664</v>
      </c>
      <c r="F468" s="11" t="s">
        <v>726</v>
      </c>
      <c r="G468" s="11" t="s">
        <v>609</v>
      </c>
      <c r="H468" s="9">
        <v>2.6</v>
      </c>
      <c r="I468" s="9">
        <v>1524</v>
      </c>
      <c r="J468" s="11">
        <v>3.1</v>
      </c>
      <c r="K468" s="11">
        <v>1540</v>
      </c>
      <c r="L468" s="11">
        <f t="shared" si="57"/>
        <v>16</v>
      </c>
      <c r="M468" s="11" t="s">
        <v>43</v>
      </c>
      <c r="N468" s="11" t="s">
        <v>69</v>
      </c>
      <c r="O468" s="11">
        <f t="shared" si="51"/>
        <v>-10</v>
      </c>
      <c r="P468" s="11">
        <v>0</v>
      </c>
      <c r="Q468" s="11">
        <f t="shared" si="52"/>
        <v>9.8000000000000007</v>
      </c>
      <c r="R468" s="11">
        <v>1</v>
      </c>
      <c r="S468" s="11">
        <f t="shared" si="56"/>
        <v>0.98</v>
      </c>
      <c r="T468" s="11">
        <f>SUM($S$6:S468)</f>
        <v>48.099999999999923</v>
      </c>
      <c r="U468" s="11"/>
      <c r="V468" s="11"/>
      <c r="W468" s="11"/>
      <c r="X468" s="11"/>
      <c r="Y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X468" s="11"/>
      <c r="AY468" s="11"/>
      <c r="AZ468" s="11"/>
      <c r="BA468" s="11"/>
      <c r="BB468" s="11"/>
      <c r="BC468" s="11"/>
      <c r="BD468" s="11"/>
      <c r="BE468" s="11"/>
      <c r="BF468" s="11"/>
      <c r="BG468" s="11"/>
      <c r="BH468" s="11"/>
      <c r="BI468" s="11"/>
    </row>
    <row r="469" spans="1:62" x14ac:dyDescent="0.25">
      <c r="A469" s="11">
        <v>663360</v>
      </c>
      <c r="B469" s="11">
        <v>31306912</v>
      </c>
      <c r="C469" s="11" t="s">
        <v>628</v>
      </c>
      <c r="D469" s="11" t="s">
        <v>438</v>
      </c>
      <c r="E469" s="13">
        <v>44637.875</v>
      </c>
      <c r="F469" s="11" t="s">
        <v>727</v>
      </c>
      <c r="G469" s="11" t="s">
        <v>728</v>
      </c>
      <c r="H469" s="9">
        <v>2.64</v>
      </c>
      <c r="I469" s="9">
        <v>1506</v>
      </c>
      <c r="J469" s="11">
        <v>3.35</v>
      </c>
      <c r="K469" s="11">
        <v>1521</v>
      </c>
      <c r="L469" s="11">
        <f t="shared" si="57"/>
        <v>15</v>
      </c>
      <c r="M469" s="11" t="s">
        <v>44</v>
      </c>
      <c r="N469" s="11" t="s">
        <v>128</v>
      </c>
      <c r="O469" s="11">
        <f t="shared" ref="O469:O588" si="58">IF(P469&lt;1,-10,((H469*10-10)*0.98))</f>
        <v>16.072000000000003</v>
      </c>
      <c r="P469" s="11">
        <v>1</v>
      </c>
      <c r="Q469" s="11">
        <f t="shared" ref="Q469:Q588" si="59">IF(R469&gt;0,9.8,-(J469*10-10))</f>
        <v>9.8000000000000007</v>
      </c>
      <c r="R469" s="11">
        <v>1</v>
      </c>
      <c r="S469" s="11">
        <f t="shared" si="56"/>
        <v>0.98</v>
      </c>
      <c r="T469" s="11">
        <f>SUM($S$6:S469)</f>
        <v>49.07999999999992</v>
      </c>
      <c r="U469" s="11"/>
      <c r="V469" s="11"/>
      <c r="W469" s="11"/>
      <c r="X469" s="11"/>
      <c r="Y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X469" s="11"/>
      <c r="AY469" s="11"/>
      <c r="AZ469" s="11"/>
      <c r="BA469" s="11"/>
      <c r="BB469" s="11"/>
      <c r="BC469" s="11"/>
      <c r="BD469" s="11"/>
      <c r="BE469" s="11"/>
      <c r="BF469" s="11"/>
      <c r="BG469" s="11"/>
      <c r="BH469" s="11"/>
      <c r="BI469" s="11"/>
    </row>
    <row r="470" spans="1:62" x14ac:dyDescent="0.25">
      <c r="A470" s="11">
        <v>663478</v>
      </c>
      <c r="B470" s="11">
        <v>31283547</v>
      </c>
      <c r="C470" s="11" t="s">
        <v>39</v>
      </c>
      <c r="D470" s="11" t="s">
        <v>40</v>
      </c>
      <c r="E470" s="13">
        <v>44638.364583333336</v>
      </c>
      <c r="F470" s="11" t="s">
        <v>343</v>
      </c>
      <c r="G470" s="11" t="s">
        <v>221</v>
      </c>
      <c r="H470" s="9">
        <v>2</v>
      </c>
      <c r="I470" s="9">
        <v>1443</v>
      </c>
      <c r="J470" s="11">
        <v>3.9</v>
      </c>
      <c r="K470" s="11">
        <v>1530</v>
      </c>
      <c r="L470" s="11">
        <f t="shared" si="57"/>
        <v>87</v>
      </c>
      <c r="M470" s="11" t="s">
        <v>43</v>
      </c>
      <c r="N470" s="11" t="s">
        <v>222</v>
      </c>
      <c r="O470" s="11">
        <f t="shared" si="58"/>
        <v>9.8000000000000007</v>
      </c>
      <c r="P470" s="11">
        <v>1</v>
      </c>
      <c r="Q470" s="11">
        <f t="shared" si="59"/>
        <v>9.8000000000000007</v>
      </c>
      <c r="R470" s="11">
        <v>1</v>
      </c>
      <c r="S470" s="11">
        <f t="shared" si="56"/>
        <v>0.98</v>
      </c>
      <c r="T470" s="11">
        <f>SUM($S$6:S470)</f>
        <v>50.059999999999917</v>
      </c>
      <c r="U470" s="11"/>
      <c r="V470" s="11"/>
      <c r="W470" s="11"/>
      <c r="X470" s="11"/>
      <c r="Y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  <c r="BI470" s="11"/>
    </row>
    <row r="471" spans="1:62" x14ac:dyDescent="0.25">
      <c r="A471" s="11">
        <v>663573</v>
      </c>
      <c r="B471" s="11">
        <v>31308052</v>
      </c>
      <c r="C471" s="11" t="s">
        <v>561</v>
      </c>
      <c r="D471" s="11" t="s">
        <v>562</v>
      </c>
      <c r="E471" s="13">
        <v>44638.541666666664</v>
      </c>
      <c r="F471" s="11" t="s">
        <v>729</v>
      </c>
      <c r="G471" s="11" t="s">
        <v>730</v>
      </c>
      <c r="H471" s="9">
        <v>2.68</v>
      </c>
      <c r="I471" s="11">
        <v>1418</v>
      </c>
      <c r="J471" s="11">
        <v>3.85</v>
      </c>
      <c r="K471" s="11">
        <v>1501</v>
      </c>
      <c r="L471" s="11">
        <f t="shared" si="57"/>
        <v>83</v>
      </c>
      <c r="M471" s="11" t="s">
        <v>54</v>
      </c>
      <c r="N471" s="11" t="s">
        <v>63</v>
      </c>
      <c r="O471" s="11">
        <f t="shared" si="58"/>
        <v>-10</v>
      </c>
      <c r="P471" s="11">
        <v>0</v>
      </c>
      <c r="Q471" s="11">
        <f t="shared" si="59"/>
        <v>-28.5</v>
      </c>
      <c r="R471" s="11">
        <v>0</v>
      </c>
      <c r="S471" s="11">
        <f t="shared" si="56"/>
        <v>-2.85</v>
      </c>
      <c r="T471" s="11">
        <f>SUM($S$6:S471)</f>
        <v>47.209999999999916</v>
      </c>
      <c r="U471" s="11"/>
      <c r="V471" s="11"/>
      <c r="W471" s="11"/>
      <c r="X471" s="11"/>
      <c r="Y471" s="11"/>
      <c r="AA471">
        <v>5.78</v>
      </c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  <c r="BI471" s="11"/>
    </row>
    <row r="472" spans="1:62" x14ac:dyDescent="0.25">
      <c r="A472" s="11">
        <v>663526</v>
      </c>
      <c r="B472" s="11">
        <v>31306899</v>
      </c>
      <c r="C472" s="11" t="s">
        <v>395</v>
      </c>
      <c r="D472" s="11" t="s">
        <v>396</v>
      </c>
      <c r="E472" s="13">
        <v>44638.6875</v>
      </c>
      <c r="F472" s="11" t="s">
        <v>731</v>
      </c>
      <c r="G472" s="11" t="s">
        <v>732</v>
      </c>
      <c r="H472" s="9">
        <v>2.68</v>
      </c>
      <c r="I472" s="11">
        <v>1390</v>
      </c>
      <c r="J472" s="11">
        <v>3.1</v>
      </c>
      <c r="K472" s="11">
        <v>1568</v>
      </c>
      <c r="L472" s="11">
        <f t="shared" si="57"/>
        <v>178</v>
      </c>
      <c r="M472" s="11" t="s">
        <v>44</v>
      </c>
      <c r="N472" s="11" t="s">
        <v>70</v>
      </c>
      <c r="O472" s="11">
        <f t="shared" si="58"/>
        <v>16.463999999999999</v>
      </c>
      <c r="P472" s="11">
        <v>1</v>
      </c>
      <c r="Q472" s="11">
        <f t="shared" si="59"/>
        <v>9.8000000000000007</v>
      </c>
      <c r="R472" s="11">
        <v>1</v>
      </c>
      <c r="S472" s="11">
        <f t="shared" si="56"/>
        <v>0.98</v>
      </c>
      <c r="T472" s="11">
        <f>SUM($S$6:S472)</f>
        <v>48.189999999999912</v>
      </c>
      <c r="U472" s="11"/>
      <c r="V472" s="11"/>
      <c r="W472" s="11"/>
      <c r="X472" s="11"/>
      <c r="Y472" s="11"/>
      <c r="AA472">
        <v>-27.6</v>
      </c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  <c r="BI472" s="11"/>
    </row>
    <row r="473" spans="1:62" x14ac:dyDescent="0.25">
      <c r="A473" s="11">
        <v>663501</v>
      </c>
      <c r="B473" s="11">
        <v>31290963</v>
      </c>
      <c r="C473" s="11" t="s">
        <v>138</v>
      </c>
      <c r="D473" s="11" t="s">
        <v>139</v>
      </c>
      <c r="E473" s="13">
        <v>44638.708333333336</v>
      </c>
      <c r="F473" s="11" t="s">
        <v>415</v>
      </c>
      <c r="G473" s="11" t="s">
        <v>733</v>
      </c>
      <c r="H473" s="9">
        <v>2.38</v>
      </c>
      <c r="I473" s="11">
        <v>1515</v>
      </c>
      <c r="J473" s="11">
        <v>3.45</v>
      </c>
      <c r="K473" s="11">
        <v>1526</v>
      </c>
      <c r="L473" s="11">
        <f t="shared" si="57"/>
        <v>11</v>
      </c>
      <c r="M473" s="11" t="s">
        <v>361</v>
      </c>
      <c r="N473" s="11" t="s">
        <v>96</v>
      </c>
      <c r="O473" s="11">
        <f t="shared" si="58"/>
        <v>-10</v>
      </c>
      <c r="P473" s="11">
        <v>0</v>
      </c>
      <c r="Q473" s="11">
        <f t="shared" si="59"/>
        <v>-24.5</v>
      </c>
      <c r="R473" s="11">
        <v>0</v>
      </c>
      <c r="S473" s="11">
        <f t="shared" si="56"/>
        <v>-2.4500000000000002</v>
      </c>
      <c r="T473" s="11">
        <f>SUM($S$6:S473)</f>
        <v>45.73999999999991</v>
      </c>
      <c r="U473" s="11"/>
      <c r="V473" s="11"/>
      <c r="W473" s="11"/>
      <c r="X473" s="11"/>
      <c r="Y473" s="11"/>
      <c r="AA473">
        <v>-27</v>
      </c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  <c r="BI473" s="11"/>
    </row>
    <row r="474" spans="1:62" x14ac:dyDescent="0.25">
      <c r="A474" s="11">
        <v>663521</v>
      </c>
      <c r="B474" s="11">
        <v>31299566</v>
      </c>
      <c r="C474" s="11" t="s">
        <v>520</v>
      </c>
      <c r="D474" s="11" t="s">
        <v>565</v>
      </c>
      <c r="E474" s="13">
        <v>44638.729166666664</v>
      </c>
      <c r="F474" s="11" t="s">
        <v>734</v>
      </c>
      <c r="G474" s="11" t="s">
        <v>566</v>
      </c>
      <c r="H474" s="9">
        <v>2.42</v>
      </c>
      <c r="I474" s="11">
        <v>1353</v>
      </c>
      <c r="J474" s="11">
        <v>3.15</v>
      </c>
      <c r="K474" s="11">
        <v>1395</v>
      </c>
      <c r="L474" s="11">
        <f t="shared" si="57"/>
        <v>42</v>
      </c>
      <c r="M474" s="11" t="s">
        <v>44</v>
      </c>
      <c r="N474" s="11" t="s">
        <v>69</v>
      </c>
      <c r="O474" s="11">
        <f t="shared" si="58"/>
        <v>-10</v>
      </c>
      <c r="P474" s="11">
        <v>0</v>
      </c>
      <c r="Q474" s="11">
        <f t="shared" si="59"/>
        <v>9.8000000000000007</v>
      </c>
      <c r="R474" s="11">
        <v>1</v>
      </c>
      <c r="S474" s="11">
        <f t="shared" si="56"/>
        <v>0.98</v>
      </c>
      <c r="T474" s="11">
        <f>SUM($S$6:S474)</f>
        <v>46.719999999999906</v>
      </c>
      <c r="U474" s="11"/>
      <c r="V474" s="11"/>
      <c r="W474" s="11"/>
      <c r="X474" s="11"/>
      <c r="Y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  <c r="BI474" s="11"/>
    </row>
    <row r="475" spans="1:62" x14ac:dyDescent="0.25">
      <c r="A475" s="11">
        <v>663424</v>
      </c>
      <c r="B475" s="11">
        <v>31302190</v>
      </c>
      <c r="C475" s="11" t="s">
        <v>50</v>
      </c>
      <c r="D475" s="11" t="s">
        <v>475</v>
      </c>
      <c r="E475" s="13">
        <v>44638.75</v>
      </c>
      <c r="F475" s="11" t="s">
        <v>735</v>
      </c>
      <c r="G475" s="11" t="s">
        <v>736</v>
      </c>
      <c r="H475" s="9">
        <v>2.38</v>
      </c>
      <c r="I475" s="11">
        <v>1528</v>
      </c>
      <c r="J475" s="11">
        <v>3.3</v>
      </c>
      <c r="K475" s="11">
        <v>1634</v>
      </c>
      <c r="L475" s="11">
        <f t="shared" si="57"/>
        <v>106</v>
      </c>
      <c r="M475" s="11" t="s">
        <v>54</v>
      </c>
      <c r="N475" s="11" t="s">
        <v>361</v>
      </c>
      <c r="O475" s="11">
        <f t="shared" si="58"/>
        <v>-10</v>
      </c>
      <c r="P475" s="11">
        <v>0</v>
      </c>
      <c r="Q475" s="11">
        <f t="shared" si="59"/>
        <v>-23</v>
      </c>
      <c r="R475" s="11">
        <v>0</v>
      </c>
      <c r="S475" s="11">
        <f t="shared" si="56"/>
        <v>-2.2999999999999998</v>
      </c>
      <c r="T475" s="11">
        <f>SUM($S$6:S475)</f>
        <v>44.419999999999909</v>
      </c>
      <c r="U475" s="11"/>
      <c r="V475" s="11"/>
      <c r="W475" s="11"/>
      <c r="X475" s="11"/>
      <c r="Y475" s="11"/>
      <c r="AA475">
        <v>29.72</v>
      </c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  <c r="BI475" s="11"/>
    </row>
    <row r="476" spans="1:62" x14ac:dyDescent="0.25">
      <c r="A476" s="11">
        <v>663844</v>
      </c>
      <c r="B476" s="11">
        <v>31302234</v>
      </c>
      <c r="C476" s="11" t="s">
        <v>172</v>
      </c>
      <c r="D476" s="11" t="s">
        <v>288</v>
      </c>
      <c r="E476" s="13">
        <v>44638.791666666664</v>
      </c>
      <c r="F476" s="11" t="s">
        <v>290</v>
      </c>
      <c r="G476" s="11" t="s">
        <v>373</v>
      </c>
      <c r="H476" s="9">
        <v>2.68</v>
      </c>
      <c r="I476" s="11">
        <v>1467</v>
      </c>
      <c r="J476" s="11">
        <v>2.6</v>
      </c>
      <c r="K476" s="11">
        <v>1554</v>
      </c>
      <c r="L476" s="11">
        <f t="shared" si="57"/>
        <v>87</v>
      </c>
      <c r="M476" s="11" t="s">
        <v>43</v>
      </c>
      <c r="N476" s="11" t="s">
        <v>69</v>
      </c>
      <c r="O476" s="11">
        <f t="shared" si="58"/>
        <v>-10</v>
      </c>
      <c r="P476" s="11">
        <v>0</v>
      </c>
      <c r="Q476" s="11">
        <f t="shared" si="59"/>
        <v>9.8000000000000007</v>
      </c>
      <c r="R476" s="11">
        <v>1</v>
      </c>
      <c r="S476" s="11">
        <f t="shared" si="56"/>
        <v>0.98</v>
      </c>
      <c r="T476" s="11">
        <f>SUM($S$6:S476)</f>
        <v>45.399999999999906</v>
      </c>
      <c r="U476" s="11"/>
      <c r="V476" s="11"/>
      <c r="W476" s="11"/>
      <c r="X476" s="11"/>
      <c r="Y476" s="11"/>
      <c r="AA476">
        <v>9.8000000000000007</v>
      </c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  <c r="BI476" s="11"/>
    </row>
    <row r="477" spans="1:62" x14ac:dyDescent="0.25">
      <c r="A477" s="11">
        <v>663432</v>
      </c>
      <c r="B477" s="11">
        <v>31297141</v>
      </c>
      <c r="C477" s="11" t="s">
        <v>172</v>
      </c>
      <c r="D477" s="11" t="s">
        <v>173</v>
      </c>
      <c r="E477" s="13">
        <v>44638.791666666664</v>
      </c>
      <c r="F477" s="11" t="s">
        <v>357</v>
      </c>
      <c r="G477" s="11" t="s">
        <v>174</v>
      </c>
      <c r="H477" s="9">
        <v>2.62</v>
      </c>
      <c r="I477" s="11">
        <v>1498</v>
      </c>
      <c r="J477" s="11">
        <v>3.15</v>
      </c>
      <c r="K477" s="11">
        <v>1543</v>
      </c>
      <c r="L477" s="11">
        <f t="shared" si="57"/>
        <v>45</v>
      </c>
      <c r="M477" s="11" t="s">
        <v>43</v>
      </c>
      <c r="N477" s="11" t="s">
        <v>49</v>
      </c>
      <c r="O477" s="11">
        <f t="shared" si="58"/>
        <v>15.876000000000003</v>
      </c>
      <c r="P477" s="11">
        <v>1</v>
      </c>
      <c r="Q477" s="11">
        <f t="shared" si="59"/>
        <v>9.8000000000000007</v>
      </c>
      <c r="R477" s="11">
        <v>1</v>
      </c>
      <c r="S477" s="11">
        <f t="shared" si="56"/>
        <v>0.98</v>
      </c>
      <c r="T477" s="11">
        <f>SUM($S$6:S477)</f>
        <v>46.379999999999903</v>
      </c>
      <c r="U477" s="11"/>
      <c r="V477" s="11"/>
      <c r="W477" s="11"/>
      <c r="X477" s="11"/>
      <c r="Y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  <c r="BH477" s="11"/>
      <c r="BI477" s="11"/>
      <c r="BJ477" s="11"/>
    </row>
    <row r="478" spans="1:62" x14ac:dyDescent="0.25">
      <c r="A478" s="11">
        <v>663846</v>
      </c>
      <c r="B478" s="11">
        <v>31303180</v>
      </c>
      <c r="C478" s="11" t="s">
        <v>172</v>
      </c>
      <c r="D478" s="11" t="s">
        <v>288</v>
      </c>
      <c r="E478" s="13">
        <v>44638.791666666664</v>
      </c>
      <c r="F478" s="11" t="s">
        <v>374</v>
      </c>
      <c r="G478" s="11" t="s">
        <v>292</v>
      </c>
      <c r="H478" s="9">
        <v>2.2000000000000002</v>
      </c>
      <c r="I478" s="11">
        <v>1276</v>
      </c>
      <c r="J478" s="11">
        <v>3.15</v>
      </c>
      <c r="K478" s="11">
        <v>1314</v>
      </c>
      <c r="L478" s="11">
        <f t="shared" si="57"/>
        <v>38</v>
      </c>
      <c r="M478" s="11" t="s">
        <v>54</v>
      </c>
      <c r="N478" s="11" t="s">
        <v>54</v>
      </c>
      <c r="O478" s="11">
        <f t="shared" si="58"/>
        <v>-10</v>
      </c>
      <c r="P478" s="11">
        <v>0</v>
      </c>
      <c r="Q478" s="11">
        <f t="shared" si="59"/>
        <v>-21.5</v>
      </c>
      <c r="R478" s="11">
        <v>0</v>
      </c>
      <c r="S478" s="11">
        <f t="shared" si="56"/>
        <v>-2.15</v>
      </c>
      <c r="T478" s="11">
        <f>SUM($S$6:S478)</f>
        <v>44.229999999999905</v>
      </c>
      <c r="U478" s="11"/>
      <c r="V478" s="11"/>
      <c r="W478" s="11"/>
      <c r="X478" s="11"/>
      <c r="Y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  <c r="BH478" s="11"/>
      <c r="BI478" s="11"/>
      <c r="BJ478" s="11"/>
    </row>
    <row r="479" spans="1:62" x14ac:dyDescent="0.25">
      <c r="A479" s="11">
        <v>663533</v>
      </c>
      <c r="B479" s="11">
        <v>31299893</v>
      </c>
      <c r="C479" s="11" t="s">
        <v>420</v>
      </c>
      <c r="D479" s="11" t="s">
        <v>450</v>
      </c>
      <c r="E479" s="13">
        <v>44638.809027777781</v>
      </c>
      <c r="F479" s="11" t="s">
        <v>583</v>
      </c>
      <c r="G479" s="11" t="s">
        <v>737</v>
      </c>
      <c r="H479" s="9">
        <v>2.6</v>
      </c>
      <c r="I479" s="11">
        <v>1498</v>
      </c>
      <c r="J479" s="11">
        <v>2.88</v>
      </c>
      <c r="K479" s="11">
        <v>1530</v>
      </c>
      <c r="L479" s="11">
        <f t="shared" si="57"/>
        <v>32</v>
      </c>
      <c r="M479" s="11" t="s">
        <v>44</v>
      </c>
      <c r="N479" s="11" t="s">
        <v>44</v>
      </c>
      <c r="O479" s="11">
        <f t="shared" si="58"/>
        <v>15.68</v>
      </c>
      <c r="P479" s="11">
        <v>1</v>
      </c>
      <c r="Q479" s="11">
        <f t="shared" si="59"/>
        <v>9.8000000000000007</v>
      </c>
      <c r="R479" s="11">
        <v>1</v>
      </c>
      <c r="S479" s="11">
        <f t="shared" si="56"/>
        <v>0.98</v>
      </c>
      <c r="T479" s="11">
        <f>SUM($S$6:S479)</f>
        <v>45.209999999999901</v>
      </c>
      <c r="U479" s="11"/>
      <c r="V479" s="11"/>
      <c r="W479" s="11"/>
      <c r="X479" s="11"/>
      <c r="Y479" s="11"/>
      <c r="AA479">
        <v>8.0399999999999991</v>
      </c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  <c r="BH479" s="11"/>
      <c r="BI479" s="11"/>
      <c r="BJ479" s="11"/>
    </row>
    <row r="480" spans="1:62" x14ac:dyDescent="0.25">
      <c r="A480" s="11">
        <v>663796</v>
      </c>
      <c r="B480" s="11">
        <v>31303951</v>
      </c>
      <c r="C480" s="11" t="s">
        <v>738</v>
      </c>
      <c r="D480" s="11" t="s">
        <v>739</v>
      </c>
      <c r="E480" s="13">
        <v>44638.822916666664</v>
      </c>
      <c r="F480" s="11" t="s">
        <v>740</v>
      </c>
      <c r="G480" s="11" t="s">
        <v>741</v>
      </c>
      <c r="H480" s="9">
        <v>2.2400000000000002</v>
      </c>
      <c r="I480" s="11">
        <v>1506</v>
      </c>
      <c r="J480" s="11">
        <v>3.9</v>
      </c>
      <c r="K480" s="11">
        <v>1522</v>
      </c>
      <c r="L480" s="11">
        <f t="shared" si="57"/>
        <v>16</v>
      </c>
      <c r="M480" s="11" t="s">
        <v>54</v>
      </c>
      <c r="N480" s="11" t="s">
        <v>361</v>
      </c>
      <c r="O480" s="11">
        <f t="shared" si="58"/>
        <v>-10</v>
      </c>
      <c r="P480" s="11">
        <v>0</v>
      </c>
      <c r="Q480" s="11">
        <f t="shared" si="59"/>
        <v>-29</v>
      </c>
      <c r="R480" s="11">
        <v>0</v>
      </c>
      <c r="S480" s="11">
        <f t="shared" si="56"/>
        <v>-2.9</v>
      </c>
      <c r="T480" s="11">
        <f>SUM($S$6:S480)</f>
        <v>42.309999999999903</v>
      </c>
      <c r="U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1"/>
      <c r="BH480" s="11"/>
      <c r="BI480" s="11"/>
      <c r="BJ480" s="11"/>
    </row>
    <row r="481" spans="1:62" x14ac:dyDescent="0.25">
      <c r="A481" s="11">
        <v>663426</v>
      </c>
      <c r="B481" s="11">
        <v>31301439</v>
      </c>
      <c r="C481" s="11" t="s">
        <v>59</v>
      </c>
      <c r="D481" s="11" t="s">
        <v>77</v>
      </c>
      <c r="E481" s="13">
        <v>44638.822916666664</v>
      </c>
      <c r="F481" s="11" t="s">
        <v>655</v>
      </c>
      <c r="G481" s="11" t="s">
        <v>419</v>
      </c>
      <c r="H481" s="9">
        <v>2.66</v>
      </c>
      <c r="I481" s="11">
        <v>1427</v>
      </c>
      <c r="J481" s="11">
        <v>3.05</v>
      </c>
      <c r="K481" s="11">
        <v>1447</v>
      </c>
      <c r="L481" s="11">
        <f t="shared" si="57"/>
        <v>20</v>
      </c>
      <c r="M481" s="11" t="s">
        <v>54</v>
      </c>
      <c r="N481" s="11" t="s">
        <v>69</v>
      </c>
      <c r="O481" s="11">
        <f t="shared" si="58"/>
        <v>-10</v>
      </c>
      <c r="P481" s="11">
        <v>0</v>
      </c>
      <c r="Q481" s="11">
        <f t="shared" si="59"/>
        <v>9.8000000000000007</v>
      </c>
      <c r="R481" s="11">
        <v>1</v>
      </c>
      <c r="S481" s="11">
        <f t="shared" si="56"/>
        <v>0.98</v>
      </c>
      <c r="T481" s="11">
        <f>SUM($S$6:S481)</f>
        <v>43.2899999999999</v>
      </c>
      <c r="U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1"/>
      <c r="BH481" s="11"/>
      <c r="BI481" s="11"/>
      <c r="BJ481" s="11"/>
    </row>
    <row r="482" spans="1:62" x14ac:dyDescent="0.25">
      <c r="A482" s="11">
        <v>663421</v>
      </c>
      <c r="B482" s="11">
        <v>31294035</v>
      </c>
      <c r="C482" s="11" t="s">
        <v>104</v>
      </c>
      <c r="D482" s="11" t="s">
        <v>131</v>
      </c>
      <c r="E482" s="13">
        <v>44638.833333333336</v>
      </c>
      <c r="F482" s="11" t="s">
        <v>742</v>
      </c>
      <c r="G482" s="11" t="s">
        <v>590</v>
      </c>
      <c r="H482" s="9">
        <v>1.86</v>
      </c>
      <c r="I482" s="11">
        <v>1487</v>
      </c>
      <c r="J482" s="11">
        <v>4.9000000000000004</v>
      </c>
      <c r="K482" s="11">
        <v>1503</v>
      </c>
      <c r="L482" s="11">
        <f t="shared" si="57"/>
        <v>16</v>
      </c>
      <c r="M482" s="11" t="s">
        <v>44</v>
      </c>
      <c r="N482" s="11" t="s">
        <v>44</v>
      </c>
      <c r="O482" s="11">
        <f t="shared" si="58"/>
        <v>8.4280000000000008</v>
      </c>
      <c r="P482" s="11">
        <v>1</v>
      </c>
      <c r="Q482" s="11">
        <f t="shared" si="59"/>
        <v>9.8000000000000007</v>
      </c>
      <c r="R482" s="11">
        <v>1</v>
      </c>
      <c r="S482" s="11">
        <f t="shared" si="56"/>
        <v>0.98</v>
      </c>
      <c r="T482" s="11">
        <f>SUM($S$6:S482)</f>
        <v>44.269999999999897</v>
      </c>
      <c r="U482" s="11"/>
      <c r="AA482">
        <v>4.16</v>
      </c>
    </row>
    <row r="483" spans="1:62" x14ac:dyDescent="0.25">
      <c r="A483" s="11">
        <v>663500</v>
      </c>
      <c r="B483" s="11">
        <v>31297949</v>
      </c>
      <c r="C483" s="11" t="s">
        <v>87</v>
      </c>
      <c r="D483" s="11" t="s">
        <v>88</v>
      </c>
      <c r="E483" s="13">
        <v>44638.84375</v>
      </c>
      <c r="F483" s="11" t="s">
        <v>241</v>
      </c>
      <c r="G483" s="11" t="s">
        <v>405</v>
      </c>
      <c r="H483" s="9">
        <v>2.62</v>
      </c>
      <c r="I483" s="11">
        <v>1488</v>
      </c>
      <c r="J483" s="11">
        <v>3</v>
      </c>
      <c r="K483" s="11">
        <v>1534</v>
      </c>
      <c r="L483" s="11">
        <f t="shared" si="57"/>
        <v>46</v>
      </c>
      <c r="M483" s="11" t="s">
        <v>54</v>
      </c>
      <c r="N483" s="11" t="s">
        <v>69</v>
      </c>
      <c r="O483" s="11">
        <f t="shared" si="58"/>
        <v>-10</v>
      </c>
      <c r="P483" s="11">
        <v>0</v>
      </c>
      <c r="Q483" s="11">
        <f t="shared" si="59"/>
        <v>9.8000000000000007</v>
      </c>
      <c r="R483" s="11">
        <v>1</v>
      </c>
      <c r="S483" s="11">
        <f t="shared" si="56"/>
        <v>0.98</v>
      </c>
      <c r="T483" s="11">
        <f>SUM($S$6:S483)</f>
        <v>45.249999999999893</v>
      </c>
      <c r="U483" s="11"/>
      <c r="AA483">
        <v>-16.2</v>
      </c>
    </row>
    <row r="484" spans="1:62" x14ac:dyDescent="0.25">
      <c r="A484" s="11">
        <v>663463</v>
      </c>
      <c r="B484" s="11">
        <v>31303283</v>
      </c>
      <c r="C484" s="11" t="s">
        <v>624</v>
      </c>
      <c r="D484" s="11" t="s">
        <v>625</v>
      </c>
      <c r="E484" s="13">
        <v>44638.923611111109</v>
      </c>
      <c r="F484" s="11" t="s">
        <v>743</v>
      </c>
      <c r="G484" s="11" t="s">
        <v>744</v>
      </c>
      <c r="H484" s="9">
        <v>2.48</v>
      </c>
      <c r="I484" s="11">
        <v>1442</v>
      </c>
      <c r="J484" s="11">
        <v>3.3</v>
      </c>
      <c r="K484" s="11">
        <v>1465</v>
      </c>
      <c r="L484" s="11">
        <f t="shared" si="57"/>
        <v>23</v>
      </c>
      <c r="M484" s="11" t="s">
        <v>44</v>
      </c>
      <c r="N484" s="11" t="s">
        <v>44</v>
      </c>
      <c r="O484" s="11">
        <f t="shared" si="58"/>
        <v>14.504</v>
      </c>
      <c r="P484" s="11">
        <v>1</v>
      </c>
      <c r="Q484" s="11">
        <f t="shared" si="59"/>
        <v>9.8000000000000007</v>
      </c>
      <c r="R484" s="11">
        <v>1</v>
      </c>
      <c r="S484" s="11">
        <f t="shared" si="56"/>
        <v>0.98</v>
      </c>
      <c r="T484" s="11">
        <f>SUM($S$6:S484)</f>
        <v>46.22999999999989</v>
      </c>
      <c r="U484" s="11"/>
    </row>
    <row r="485" spans="1:62" x14ac:dyDescent="0.25">
      <c r="A485" s="11">
        <v>663872</v>
      </c>
      <c r="B485" s="11">
        <v>31311053</v>
      </c>
      <c r="C485" s="11" t="s">
        <v>696</v>
      </c>
      <c r="D485" s="11" t="s">
        <v>697</v>
      </c>
      <c r="E485" s="13">
        <v>44639.4375</v>
      </c>
      <c r="F485" s="11" t="s">
        <v>745</v>
      </c>
      <c r="G485" s="11" t="s">
        <v>746</v>
      </c>
      <c r="H485" s="9">
        <v>1.6</v>
      </c>
      <c r="I485" s="11">
        <v>1497</v>
      </c>
      <c r="J485" s="11">
        <v>5.4</v>
      </c>
      <c r="K485" s="11">
        <v>1535</v>
      </c>
      <c r="L485" s="11">
        <f t="shared" si="57"/>
        <v>38</v>
      </c>
      <c r="M485" s="11" t="s">
        <v>63</v>
      </c>
      <c r="N485" s="11" t="s">
        <v>747</v>
      </c>
      <c r="O485" s="11">
        <f t="shared" si="58"/>
        <v>5.88</v>
      </c>
      <c r="P485" s="11">
        <v>1</v>
      </c>
      <c r="Q485" s="11">
        <f t="shared" si="59"/>
        <v>9.8000000000000007</v>
      </c>
      <c r="R485" s="11">
        <v>1</v>
      </c>
      <c r="S485" s="11">
        <f t="shared" si="56"/>
        <v>0.98</v>
      </c>
      <c r="T485" s="11">
        <f>SUM($S$6:S485)</f>
        <v>47.209999999999887</v>
      </c>
      <c r="U485" s="11"/>
    </row>
    <row r="486" spans="1:62" x14ac:dyDescent="0.25">
      <c r="A486" s="11">
        <v>664051</v>
      </c>
      <c r="B486" s="11">
        <v>31310651</v>
      </c>
      <c r="C486" s="11" t="s">
        <v>748</v>
      </c>
      <c r="D486" s="11" t="s">
        <v>749</v>
      </c>
      <c r="E486" s="13">
        <v>44639.5</v>
      </c>
      <c r="F486" s="11" t="s">
        <v>750</v>
      </c>
      <c r="G486" s="11" t="s">
        <v>751</v>
      </c>
      <c r="H486" s="9">
        <v>2.54</v>
      </c>
      <c r="I486" s="11">
        <v>1536</v>
      </c>
      <c r="J486" s="11">
        <v>3.4</v>
      </c>
      <c r="K486" s="11">
        <v>1585</v>
      </c>
      <c r="L486" s="11">
        <f t="shared" si="57"/>
        <v>49</v>
      </c>
      <c r="M486" s="11" t="s">
        <v>44</v>
      </c>
      <c r="N486" s="11" t="s">
        <v>44</v>
      </c>
      <c r="O486" s="11">
        <f t="shared" si="58"/>
        <v>15.091999999999999</v>
      </c>
      <c r="P486" s="11">
        <v>1</v>
      </c>
      <c r="Q486" s="11">
        <f t="shared" si="59"/>
        <v>9.8000000000000007</v>
      </c>
      <c r="R486" s="11">
        <v>1</v>
      </c>
      <c r="S486" s="11">
        <f t="shared" si="56"/>
        <v>0.98</v>
      </c>
      <c r="T486" s="11">
        <f>SUM($S$6:S486)</f>
        <v>48.189999999999884</v>
      </c>
      <c r="U486" s="11"/>
    </row>
    <row r="487" spans="1:62" x14ac:dyDescent="0.25">
      <c r="A487" s="11">
        <v>663657</v>
      </c>
      <c r="B487" s="11">
        <v>31285614</v>
      </c>
      <c r="C487" s="11" t="s">
        <v>104</v>
      </c>
      <c r="D487" s="11" t="s">
        <v>105</v>
      </c>
      <c r="E487" s="13">
        <v>44639.541666666664</v>
      </c>
      <c r="F487" s="11" t="s">
        <v>752</v>
      </c>
      <c r="G487" s="11" t="s">
        <v>137</v>
      </c>
      <c r="H487" s="9">
        <v>2.2000000000000002</v>
      </c>
      <c r="I487" s="11">
        <v>1460</v>
      </c>
      <c r="J487" s="11">
        <v>4.0999999999999996</v>
      </c>
      <c r="K487" s="11">
        <v>1494</v>
      </c>
      <c r="L487" s="11">
        <f t="shared" si="57"/>
        <v>34</v>
      </c>
      <c r="M487" s="11" t="s">
        <v>43</v>
      </c>
      <c r="N487" s="11" t="s">
        <v>151</v>
      </c>
      <c r="O487" s="11">
        <f t="shared" si="58"/>
        <v>-10</v>
      </c>
      <c r="P487" s="11">
        <v>0</v>
      </c>
      <c r="Q487" s="11">
        <f t="shared" si="59"/>
        <v>-31</v>
      </c>
      <c r="R487" s="11">
        <v>0</v>
      </c>
      <c r="S487" s="11">
        <f t="shared" si="56"/>
        <v>-3.1</v>
      </c>
      <c r="T487" s="11">
        <f>SUM($S$6:S487)</f>
        <v>45.089999999999883</v>
      </c>
      <c r="U487" s="11"/>
    </row>
    <row r="488" spans="1:62" x14ac:dyDescent="0.25">
      <c r="A488" s="11">
        <v>663724</v>
      </c>
      <c r="B488" s="11">
        <v>31305585</v>
      </c>
      <c r="C488" s="11" t="s">
        <v>206</v>
      </c>
      <c r="D488" s="11" t="s">
        <v>517</v>
      </c>
      <c r="E488" s="13">
        <v>44639.541666666664</v>
      </c>
      <c r="F488" s="11" t="s">
        <v>753</v>
      </c>
      <c r="G488" s="11" t="s">
        <v>754</v>
      </c>
      <c r="H488" s="9">
        <v>2.44</v>
      </c>
      <c r="I488" s="11">
        <v>1580</v>
      </c>
      <c r="J488" s="11">
        <v>3.3</v>
      </c>
      <c r="K488" s="11">
        <v>1629</v>
      </c>
      <c r="L488" s="11">
        <f t="shared" si="57"/>
        <v>49</v>
      </c>
      <c r="M488" s="11" t="s">
        <v>44</v>
      </c>
      <c r="N488" s="11" t="s">
        <v>70</v>
      </c>
      <c r="O488" s="11">
        <f t="shared" si="58"/>
        <v>14.111999999999998</v>
      </c>
      <c r="P488" s="11">
        <v>1</v>
      </c>
      <c r="Q488" s="11">
        <f t="shared" si="59"/>
        <v>9.8000000000000007</v>
      </c>
      <c r="R488" s="11">
        <v>1</v>
      </c>
      <c r="S488" s="11">
        <f t="shared" si="56"/>
        <v>0.98</v>
      </c>
      <c r="T488" s="11">
        <f>SUM($S$6:S488)</f>
        <v>46.069999999999879</v>
      </c>
      <c r="U488" s="11"/>
    </row>
    <row r="489" spans="1:62" x14ac:dyDescent="0.25">
      <c r="A489" s="11">
        <v>663734</v>
      </c>
      <c r="B489" s="11">
        <v>31297492</v>
      </c>
      <c r="C489" s="11" t="s">
        <v>345</v>
      </c>
      <c r="D489" s="11" t="s">
        <v>346</v>
      </c>
      <c r="E489" s="13">
        <v>44639.583333333336</v>
      </c>
      <c r="F489" s="11" t="s">
        <v>755</v>
      </c>
      <c r="G489" s="11" t="s">
        <v>756</v>
      </c>
      <c r="H489" s="9">
        <v>1.8</v>
      </c>
      <c r="I489" s="11">
        <v>1441</v>
      </c>
      <c r="J489" s="11">
        <v>5.7</v>
      </c>
      <c r="K489" s="11">
        <v>1491</v>
      </c>
      <c r="L489" s="11">
        <f t="shared" si="57"/>
        <v>50</v>
      </c>
      <c r="M489" s="11" t="s">
        <v>70</v>
      </c>
      <c r="N489" s="11" t="s">
        <v>91</v>
      </c>
      <c r="O489" s="11">
        <f t="shared" si="58"/>
        <v>7.84</v>
      </c>
      <c r="P489" s="11">
        <v>1</v>
      </c>
      <c r="Q489" s="11">
        <f t="shared" si="59"/>
        <v>9.8000000000000007</v>
      </c>
      <c r="R489" s="11">
        <v>1</v>
      </c>
      <c r="S489" s="11">
        <f t="shared" si="56"/>
        <v>0.98</v>
      </c>
      <c r="T489" s="11">
        <f>SUM($S$6:S489)</f>
        <v>47.049999999999876</v>
      </c>
      <c r="U489" s="11"/>
    </row>
    <row r="490" spans="1:62" x14ac:dyDescent="0.25">
      <c r="A490" s="11">
        <v>664040</v>
      </c>
      <c r="B490" s="11">
        <v>31301398</v>
      </c>
      <c r="C490" s="11" t="s">
        <v>65</v>
      </c>
      <c r="D490" s="11" t="s">
        <v>77</v>
      </c>
      <c r="E490" s="13">
        <v>44639.625</v>
      </c>
      <c r="F490" s="11" t="s">
        <v>377</v>
      </c>
      <c r="G490" s="11" t="s">
        <v>337</v>
      </c>
      <c r="H490" s="9">
        <v>2.54</v>
      </c>
      <c r="I490" s="11">
        <v>1444</v>
      </c>
      <c r="J490" s="11">
        <v>3.4</v>
      </c>
      <c r="K490" s="11">
        <v>1504</v>
      </c>
      <c r="L490" s="11">
        <f t="shared" si="57"/>
        <v>60</v>
      </c>
      <c r="M490" s="11" t="s">
        <v>44</v>
      </c>
      <c r="N490" s="11" t="s">
        <v>49</v>
      </c>
      <c r="O490" s="11">
        <f t="shared" si="58"/>
        <v>15.091999999999999</v>
      </c>
      <c r="P490" s="11">
        <v>1</v>
      </c>
      <c r="Q490" s="11">
        <f t="shared" si="59"/>
        <v>9.8000000000000007</v>
      </c>
      <c r="R490" s="11">
        <v>1</v>
      </c>
      <c r="S490" s="11">
        <f t="shared" si="56"/>
        <v>0.98</v>
      </c>
      <c r="T490" s="11">
        <f>SUM($S$6:S490)</f>
        <v>48.029999999999873</v>
      </c>
      <c r="U490" s="11"/>
    </row>
    <row r="491" spans="1:62" x14ac:dyDescent="0.25">
      <c r="A491" s="11">
        <v>663922</v>
      </c>
      <c r="B491" s="11">
        <v>31285386</v>
      </c>
      <c r="C491" s="11" t="s">
        <v>59</v>
      </c>
      <c r="D491" s="11" t="s">
        <v>60</v>
      </c>
      <c r="E491" s="13">
        <v>44639.625</v>
      </c>
      <c r="F491" s="11" t="s">
        <v>757</v>
      </c>
      <c r="G491" s="11" t="s">
        <v>758</v>
      </c>
      <c r="H491" s="9">
        <v>2.54</v>
      </c>
      <c r="I491" s="11">
        <v>1519</v>
      </c>
      <c r="J491" s="11">
        <v>3.6</v>
      </c>
      <c r="K491" s="11">
        <v>1552</v>
      </c>
      <c r="L491" s="11">
        <f t="shared" si="57"/>
        <v>33</v>
      </c>
      <c r="M491" s="11" t="s">
        <v>69</v>
      </c>
      <c r="N491" s="11" t="s">
        <v>128</v>
      </c>
      <c r="O491" s="11">
        <f t="shared" si="58"/>
        <v>15.091999999999999</v>
      </c>
      <c r="P491" s="11">
        <v>1</v>
      </c>
      <c r="Q491" s="11">
        <f t="shared" si="59"/>
        <v>9.8000000000000007</v>
      </c>
      <c r="R491" s="11">
        <v>1</v>
      </c>
      <c r="S491" s="11">
        <f t="shared" si="56"/>
        <v>0.98</v>
      </c>
      <c r="T491" s="11">
        <f>SUM($S$6:S491)</f>
        <v>49.00999999999987</v>
      </c>
      <c r="U491" s="11"/>
    </row>
    <row r="492" spans="1:62" x14ac:dyDescent="0.25">
      <c r="A492" s="11">
        <v>663670</v>
      </c>
      <c r="B492" s="11">
        <v>31299484</v>
      </c>
      <c r="C492" s="11" t="s">
        <v>65</v>
      </c>
      <c r="D492" s="11" t="s">
        <v>492</v>
      </c>
      <c r="E492" s="13">
        <v>44639.625</v>
      </c>
      <c r="F492" s="11" t="s">
        <v>543</v>
      </c>
      <c r="G492" s="11" t="s">
        <v>759</v>
      </c>
      <c r="H492" s="9">
        <v>2.6</v>
      </c>
      <c r="I492" s="11">
        <v>1391</v>
      </c>
      <c r="J492" s="11">
        <v>2.82</v>
      </c>
      <c r="K492" s="11">
        <v>1516</v>
      </c>
      <c r="L492" s="11">
        <f t="shared" si="57"/>
        <v>125</v>
      </c>
      <c r="M492" s="11" t="s">
        <v>44</v>
      </c>
      <c r="N492" s="11" t="s">
        <v>49</v>
      </c>
      <c r="O492" s="11">
        <f t="shared" si="58"/>
        <v>15.68</v>
      </c>
      <c r="P492" s="11">
        <v>1</v>
      </c>
      <c r="Q492" s="11">
        <f t="shared" si="59"/>
        <v>9.8000000000000007</v>
      </c>
      <c r="R492" s="11">
        <v>1</v>
      </c>
      <c r="S492" s="11">
        <f t="shared" si="56"/>
        <v>0.98</v>
      </c>
      <c r="T492" s="11">
        <f>SUM($S$6:S492)</f>
        <v>49.989999999999867</v>
      </c>
      <c r="U492" s="11"/>
    </row>
    <row r="493" spans="1:62" x14ac:dyDescent="0.25">
      <c r="A493" s="11">
        <v>664049</v>
      </c>
      <c r="B493" s="11">
        <v>31299479</v>
      </c>
      <c r="C493" s="11" t="s">
        <v>65</v>
      </c>
      <c r="D493" s="11" t="s">
        <v>486</v>
      </c>
      <c r="E493" s="13">
        <v>44639.625</v>
      </c>
      <c r="F493" s="11" t="s">
        <v>760</v>
      </c>
      <c r="G493" s="11" t="s">
        <v>488</v>
      </c>
      <c r="H493" s="9">
        <v>2.62</v>
      </c>
      <c r="I493" s="11">
        <v>1426</v>
      </c>
      <c r="J493" s="11">
        <v>2.84</v>
      </c>
      <c r="K493" s="11">
        <v>1525</v>
      </c>
      <c r="L493" s="11">
        <f t="shared" si="57"/>
        <v>99</v>
      </c>
      <c r="M493" s="11" t="s">
        <v>151</v>
      </c>
      <c r="N493" s="11" t="s">
        <v>151</v>
      </c>
      <c r="O493" s="11">
        <f t="shared" si="58"/>
        <v>-10</v>
      </c>
      <c r="P493" s="11">
        <v>0</v>
      </c>
      <c r="Q493" s="11">
        <f t="shared" si="59"/>
        <v>-18.399999999999999</v>
      </c>
      <c r="R493" s="11">
        <v>0</v>
      </c>
      <c r="S493" s="11">
        <f t="shared" si="56"/>
        <v>-1.8399999999999999</v>
      </c>
      <c r="T493" s="11">
        <f>SUM($S$6:S493)</f>
        <v>48.149999999999864</v>
      </c>
      <c r="U493" s="11"/>
    </row>
    <row r="494" spans="1:62" x14ac:dyDescent="0.25">
      <c r="A494" s="11">
        <v>663990</v>
      </c>
      <c r="B494" s="11">
        <v>31301586</v>
      </c>
      <c r="C494" s="11" t="s">
        <v>65</v>
      </c>
      <c r="D494" s="11" t="s">
        <v>66</v>
      </c>
      <c r="E494" s="13">
        <v>44639.625</v>
      </c>
      <c r="F494" s="11" t="s">
        <v>334</v>
      </c>
      <c r="G494" s="11" t="s">
        <v>240</v>
      </c>
      <c r="H494" s="9">
        <v>2.16</v>
      </c>
      <c r="I494" s="11">
        <v>1393</v>
      </c>
      <c r="J494" s="11">
        <v>3.85</v>
      </c>
      <c r="K494" s="11">
        <v>1446</v>
      </c>
      <c r="L494" s="11">
        <f t="shared" si="57"/>
        <v>53</v>
      </c>
      <c r="M494" s="11" t="s">
        <v>49</v>
      </c>
      <c r="N494" s="11" t="s">
        <v>49</v>
      </c>
      <c r="O494" s="11">
        <f t="shared" si="58"/>
        <v>11.368</v>
      </c>
      <c r="P494" s="11">
        <v>1</v>
      </c>
      <c r="Q494" s="11">
        <f t="shared" si="59"/>
        <v>9.8000000000000007</v>
      </c>
      <c r="R494" s="11">
        <v>1</v>
      </c>
      <c r="S494" s="11">
        <f t="shared" si="56"/>
        <v>0.98</v>
      </c>
      <c r="T494" s="11">
        <f>SUM($S$6:S494)</f>
        <v>49.12999999999986</v>
      </c>
      <c r="U494" s="11"/>
    </row>
    <row r="495" spans="1:62" x14ac:dyDescent="0.25">
      <c r="A495" s="11">
        <v>663967</v>
      </c>
      <c r="B495" s="11">
        <v>31307234</v>
      </c>
      <c r="C495" s="11" t="s">
        <v>108</v>
      </c>
      <c r="D495" s="11" t="s">
        <v>112</v>
      </c>
      <c r="E495" s="13">
        <v>44639.635416666664</v>
      </c>
      <c r="F495" s="11" t="s">
        <v>761</v>
      </c>
      <c r="G495" s="11" t="s">
        <v>263</v>
      </c>
      <c r="H495" s="9">
        <v>2.48</v>
      </c>
      <c r="I495" s="11">
        <v>1499</v>
      </c>
      <c r="J495" s="11">
        <v>3.45</v>
      </c>
      <c r="K495" s="11">
        <v>1527</v>
      </c>
      <c r="L495" s="11">
        <f t="shared" si="57"/>
        <v>28</v>
      </c>
      <c r="M495" s="11" t="s">
        <v>44</v>
      </c>
      <c r="N495" s="11" t="s">
        <v>49</v>
      </c>
      <c r="O495" s="11">
        <f t="shared" si="58"/>
        <v>14.504</v>
      </c>
      <c r="P495" s="11">
        <v>1</v>
      </c>
      <c r="Q495" s="11">
        <f t="shared" si="59"/>
        <v>9.8000000000000007</v>
      </c>
      <c r="R495" s="11">
        <v>1</v>
      </c>
      <c r="S495" s="11">
        <f t="shared" si="56"/>
        <v>0.98</v>
      </c>
      <c r="T495" s="11">
        <f>SUM($S$6:S495)</f>
        <v>50.109999999999857</v>
      </c>
      <c r="U495" s="11"/>
    </row>
    <row r="496" spans="1:62" x14ac:dyDescent="0.25">
      <c r="A496" s="11">
        <v>663853</v>
      </c>
      <c r="B496" s="11">
        <v>31299564</v>
      </c>
      <c r="C496" s="11" t="s">
        <v>87</v>
      </c>
      <c r="D496" s="11" t="s">
        <v>88</v>
      </c>
      <c r="E496" s="13">
        <v>44639.645833333336</v>
      </c>
      <c r="F496" s="11" t="s">
        <v>168</v>
      </c>
      <c r="G496" s="11" t="s">
        <v>409</v>
      </c>
      <c r="H496" s="9">
        <v>2.7</v>
      </c>
      <c r="I496" s="11">
        <v>1437</v>
      </c>
      <c r="J496" s="11">
        <v>3.05</v>
      </c>
      <c r="K496" s="11">
        <v>1463</v>
      </c>
      <c r="L496" s="11">
        <f t="shared" si="57"/>
        <v>26</v>
      </c>
      <c r="M496" s="11" t="s">
        <v>70</v>
      </c>
      <c r="N496" s="11" t="s">
        <v>74</v>
      </c>
      <c r="O496" s="11">
        <f t="shared" si="58"/>
        <v>-10</v>
      </c>
      <c r="P496" s="11">
        <v>0</v>
      </c>
      <c r="Q496" s="11">
        <f t="shared" si="59"/>
        <v>9.8000000000000007</v>
      </c>
      <c r="R496" s="11">
        <v>1</v>
      </c>
      <c r="S496" s="11">
        <f t="shared" si="56"/>
        <v>0.98</v>
      </c>
      <c r="T496" s="11">
        <f>SUM($S$6:S496)</f>
        <v>51.089999999999854</v>
      </c>
      <c r="U496" s="11"/>
    </row>
    <row r="497" spans="1:21" x14ac:dyDescent="0.25">
      <c r="A497" s="11">
        <v>663873</v>
      </c>
      <c r="B497" s="11">
        <v>31300007</v>
      </c>
      <c r="C497" s="11" t="s">
        <v>669</v>
      </c>
      <c r="D497" s="11" t="s">
        <v>670</v>
      </c>
      <c r="E497" s="13">
        <v>44639.708333333336</v>
      </c>
      <c r="F497" s="11" t="s">
        <v>762</v>
      </c>
      <c r="G497" s="11" t="s">
        <v>763</v>
      </c>
      <c r="H497" s="9">
        <v>2.14</v>
      </c>
      <c r="I497" s="11">
        <v>1300</v>
      </c>
      <c r="J497" s="11">
        <v>3.85</v>
      </c>
      <c r="K497" s="11">
        <v>1421</v>
      </c>
      <c r="L497" s="11">
        <f t="shared" si="57"/>
        <v>121</v>
      </c>
      <c r="M497" s="11" t="s">
        <v>70</v>
      </c>
      <c r="N497" s="11" t="s">
        <v>128</v>
      </c>
      <c r="O497" s="11">
        <f t="shared" si="58"/>
        <v>11.172000000000002</v>
      </c>
      <c r="P497" s="11">
        <v>1</v>
      </c>
      <c r="Q497" s="11">
        <f t="shared" si="59"/>
        <v>9.8000000000000007</v>
      </c>
      <c r="R497" s="11">
        <v>1</v>
      </c>
      <c r="S497" s="11">
        <f t="shared" si="56"/>
        <v>0.98</v>
      </c>
      <c r="T497" s="11">
        <f>SUM($S$6:S497)</f>
        <v>52.069999999999851</v>
      </c>
      <c r="U497" s="11"/>
    </row>
    <row r="498" spans="1:21" x14ac:dyDescent="0.25">
      <c r="A498" s="11">
        <v>663700</v>
      </c>
      <c r="B498" s="11">
        <v>31299788</v>
      </c>
      <c r="C498" s="11" t="s">
        <v>172</v>
      </c>
      <c r="D498" s="11" t="s">
        <v>173</v>
      </c>
      <c r="E498" s="13">
        <v>44639.739583333336</v>
      </c>
      <c r="F498" s="11" t="s">
        <v>764</v>
      </c>
      <c r="G498" s="11" t="s">
        <v>765</v>
      </c>
      <c r="H498" s="9">
        <v>2.1800000000000002</v>
      </c>
      <c r="I498" s="11">
        <v>1495</v>
      </c>
      <c r="J498" s="11">
        <v>3.8</v>
      </c>
      <c r="K498" s="11">
        <v>1520</v>
      </c>
      <c r="L498" s="11">
        <f t="shared" si="57"/>
        <v>25</v>
      </c>
      <c r="M498" s="11" t="s">
        <v>49</v>
      </c>
      <c r="N498" s="11" t="s">
        <v>161</v>
      </c>
      <c r="O498" s="11">
        <f t="shared" si="58"/>
        <v>11.564</v>
      </c>
      <c r="P498" s="11">
        <v>1</v>
      </c>
      <c r="Q498" s="11">
        <f t="shared" si="59"/>
        <v>9.8000000000000007</v>
      </c>
      <c r="R498" s="11">
        <v>1</v>
      </c>
      <c r="S498" s="11">
        <f t="shared" si="56"/>
        <v>0.98</v>
      </c>
      <c r="T498" s="11">
        <f>SUM($S$6:S498)</f>
        <v>53.049999999999848</v>
      </c>
      <c r="U498" s="11"/>
    </row>
    <row r="499" spans="1:21" x14ac:dyDescent="0.25">
      <c r="A499" s="11">
        <v>663984</v>
      </c>
      <c r="B499" s="11">
        <v>31306397</v>
      </c>
      <c r="C499" s="11" t="s">
        <v>92</v>
      </c>
      <c r="D499" s="11" t="s">
        <v>97</v>
      </c>
      <c r="E499" s="13">
        <v>44639.75</v>
      </c>
      <c r="F499" s="11" t="s">
        <v>766</v>
      </c>
      <c r="G499" s="11" t="s">
        <v>767</v>
      </c>
      <c r="H499" s="9">
        <v>2.1800000000000002</v>
      </c>
      <c r="I499" s="11">
        <v>1402</v>
      </c>
      <c r="J499" s="11">
        <v>4.3</v>
      </c>
      <c r="K499" s="11">
        <v>1431</v>
      </c>
      <c r="L499" s="11">
        <f t="shared" si="57"/>
        <v>29</v>
      </c>
      <c r="M499" s="11" t="s">
        <v>44</v>
      </c>
      <c r="N499" s="11" t="s">
        <v>49</v>
      </c>
      <c r="O499" s="11">
        <f t="shared" si="58"/>
        <v>11.564</v>
      </c>
      <c r="P499" s="11">
        <v>1</v>
      </c>
      <c r="Q499" s="11">
        <f t="shared" si="59"/>
        <v>9.8000000000000007</v>
      </c>
      <c r="R499" s="11">
        <v>1</v>
      </c>
      <c r="S499" s="11">
        <f t="shared" si="56"/>
        <v>0.98</v>
      </c>
      <c r="T499" s="11">
        <f>SUM($S$6:S499)</f>
        <v>54.029999999999845</v>
      </c>
      <c r="U499" s="11"/>
    </row>
    <row r="500" spans="1:21" x14ac:dyDescent="0.25">
      <c r="A500" s="11">
        <v>663765</v>
      </c>
      <c r="B500" s="11">
        <v>31306146</v>
      </c>
      <c r="C500" s="11" t="s">
        <v>104</v>
      </c>
      <c r="D500" s="11" t="s">
        <v>768</v>
      </c>
      <c r="E500" s="13">
        <v>44639.75</v>
      </c>
      <c r="F500" s="11" t="s">
        <v>769</v>
      </c>
      <c r="G500" s="11" t="s">
        <v>770</v>
      </c>
      <c r="H500" s="9">
        <v>2.2799999999999998</v>
      </c>
      <c r="I500" s="11">
        <v>1455</v>
      </c>
      <c r="J500" s="11">
        <v>4.0999999999999996</v>
      </c>
      <c r="K500" s="11">
        <v>1472</v>
      </c>
      <c r="L500" s="11">
        <f t="shared" si="57"/>
        <v>17</v>
      </c>
      <c r="M500" s="11" t="s">
        <v>54</v>
      </c>
      <c r="N500" s="11" t="s">
        <v>361</v>
      </c>
      <c r="O500" s="11">
        <f t="shared" si="58"/>
        <v>-10</v>
      </c>
      <c r="P500" s="11">
        <v>0</v>
      </c>
      <c r="Q500" s="11">
        <f t="shared" si="59"/>
        <v>-31</v>
      </c>
      <c r="R500" s="11">
        <v>0</v>
      </c>
      <c r="S500" s="11">
        <f t="shared" si="56"/>
        <v>-3.1</v>
      </c>
      <c r="T500" s="11">
        <f>SUM($S$6:S500)</f>
        <v>50.929999999999843</v>
      </c>
      <c r="U500" s="11"/>
    </row>
    <row r="501" spans="1:21" x14ac:dyDescent="0.25">
      <c r="A501" s="11">
        <v>663772</v>
      </c>
      <c r="B501" s="11">
        <v>31304327</v>
      </c>
      <c r="C501" s="11" t="s">
        <v>624</v>
      </c>
      <c r="D501" s="11" t="s">
        <v>625</v>
      </c>
      <c r="E501" s="13">
        <v>44639.770833333336</v>
      </c>
      <c r="F501" s="11" t="s">
        <v>771</v>
      </c>
      <c r="G501" s="11" t="s">
        <v>772</v>
      </c>
      <c r="H501" s="9">
        <v>2.48</v>
      </c>
      <c r="I501" s="11">
        <v>1468</v>
      </c>
      <c r="J501" s="11">
        <v>3.65</v>
      </c>
      <c r="K501" s="11">
        <v>1497</v>
      </c>
      <c r="L501" s="11">
        <f t="shared" si="57"/>
        <v>29</v>
      </c>
      <c r="M501" s="11" t="s">
        <v>69</v>
      </c>
      <c r="N501" s="11" t="s">
        <v>70</v>
      </c>
      <c r="O501" s="11">
        <f t="shared" si="58"/>
        <v>14.504</v>
      </c>
      <c r="P501" s="11">
        <v>1</v>
      </c>
      <c r="Q501" s="11">
        <f t="shared" si="59"/>
        <v>9.8000000000000007</v>
      </c>
      <c r="R501" s="11">
        <v>1</v>
      </c>
      <c r="S501" s="11">
        <f t="shared" si="56"/>
        <v>0.98</v>
      </c>
      <c r="T501" s="11">
        <f>SUM($S$6:S501)</f>
        <v>51.90999999999984</v>
      </c>
      <c r="U501" s="11"/>
    </row>
    <row r="502" spans="1:21" x14ac:dyDescent="0.25">
      <c r="A502" s="11">
        <v>663876</v>
      </c>
      <c r="B502" s="11">
        <v>31300013</v>
      </c>
      <c r="C502" s="11" t="s">
        <v>669</v>
      </c>
      <c r="D502" s="11" t="s">
        <v>670</v>
      </c>
      <c r="E502" s="13">
        <v>44639.8125</v>
      </c>
      <c r="F502" s="11" t="s">
        <v>773</v>
      </c>
      <c r="G502" s="11" t="s">
        <v>774</v>
      </c>
      <c r="H502" s="9">
        <v>1.83</v>
      </c>
      <c r="I502" s="11">
        <v>1483</v>
      </c>
      <c r="J502" s="11">
        <v>4.8</v>
      </c>
      <c r="K502" s="11">
        <v>1508</v>
      </c>
      <c r="L502" s="11">
        <f t="shared" si="57"/>
        <v>25</v>
      </c>
      <c r="M502" s="11" t="s">
        <v>54</v>
      </c>
      <c r="N502" s="11" t="s">
        <v>54</v>
      </c>
      <c r="O502" s="11">
        <f t="shared" si="58"/>
        <v>-10</v>
      </c>
      <c r="P502" s="11">
        <v>0</v>
      </c>
      <c r="Q502" s="11">
        <f t="shared" si="59"/>
        <v>-38</v>
      </c>
      <c r="R502" s="11">
        <v>0</v>
      </c>
      <c r="S502" s="11">
        <f t="shared" si="56"/>
        <v>-3.8</v>
      </c>
      <c r="T502" s="11">
        <f>SUM($S$6:S502)</f>
        <v>48.109999999999843</v>
      </c>
      <c r="U502" s="11"/>
    </row>
    <row r="503" spans="1:21" x14ac:dyDescent="0.25">
      <c r="A503" s="11">
        <v>663645</v>
      </c>
      <c r="B503" s="11">
        <v>31283224</v>
      </c>
      <c r="C503" s="11" t="s">
        <v>50</v>
      </c>
      <c r="D503" s="11" t="s">
        <v>51</v>
      </c>
      <c r="E503" s="13">
        <v>44639.8125</v>
      </c>
      <c r="F503" s="11" t="s">
        <v>775</v>
      </c>
      <c r="G503" s="11" t="s">
        <v>53</v>
      </c>
      <c r="H503" s="9">
        <v>2.04</v>
      </c>
      <c r="I503" s="11">
        <v>1527</v>
      </c>
      <c r="J503" s="11">
        <v>3.85</v>
      </c>
      <c r="K503" s="11">
        <v>1557</v>
      </c>
      <c r="L503" s="11">
        <f t="shared" si="57"/>
        <v>30</v>
      </c>
      <c r="M503" s="11" t="s">
        <v>43</v>
      </c>
      <c r="N503" s="11" t="s">
        <v>44</v>
      </c>
      <c r="O503" s="11">
        <f t="shared" si="58"/>
        <v>10.191999999999998</v>
      </c>
      <c r="P503" s="11">
        <v>1</v>
      </c>
      <c r="Q503" s="11">
        <f t="shared" si="59"/>
        <v>9.8000000000000007</v>
      </c>
      <c r="R503" s="11">
        <v>1</v>
      </c>
      <c r="S503" s="11">
        <f t="shared" si="56"/>
        <v>0.98</v>
      </c>
      <c r="T503" s="11">
        <f>SUM($S$6:S503)</f>
        <v>49.08999999999984</v>
      </c>
      <c r="U503" s="11"/>
    </row>
    <row r="504" spans="1:21" x14ac:dyDescent="0.25">
      <c r="A504" s="11">
        <v>663776</v>
      </c>
      <c r="B504" s="11">
        <v>31306232</v>
      </c>
      <c r="C504" s="11" t="s">
        <v>624</v>
      </c>
      <c r="D504" s="11" t="s">
        <v>625</v>
      </c>
      <c r="E504" s="13">
        <v>44639.833333333336</v>
      </c>
      <c r="F504" s="11" t="s">
        <v>776</v>
      </c>
      <c r="G504" s="11" t="s">
        <v>777</v>
      </c>
      <c r="H504" s="11">
        <v>2.46</v>
      </c>
      <c r="I504" s="11">
        <v>1462</v>
      </c>
      <c r="J504" s="11">
        <v>3.5</v>
      </c>
      <c r="K504" s="11">
        <v>1481</v>
      </c>
      <c r="L504" s="11">
        <f t="shared" si="57"/>
        <v>19</v>
      </c>
      <c r="M504" s="11" t="s">
        <v>44</v>
      </c>
      <c r="N504" s="11" t="s">
        <v>69</v>
      </c>
      <c r="O504" s="11">
        <f t="shared" si="58"/>
        <v>-10</v>
      </c>
      <c r="P504" s="11">
        <v>0</v>
      </c>
      <c r="Q504" s="11">
        <f t="shared" si="59"/>
        <v>9.8000000000000007</v>
      </c>
      <c r="R504" s="11">
        <v>1</v>
      </c>
      <c r="S504" s="11">
        <f t="shared" si="56"/>
        <v>0.98</v>
      </c>
      <c r="T504" s="11">
        <f>SUM($S$6:S504)</f>
        <v>50.069999999999837</v>
      </c>
      <c r="U504" s="11"/>
    </row>
    <row r="505" spans="1:21" x14ac:dyDescent="0.25">
      <c r="A505" s="11">
        <v>663702</v>
      </c>
      <c r="B505" s="11">
        <v>31303591</v>
      </c>
      <c r="C505" s="11" t="s">
        <v>172</v>
      </c>
      <c r="D505" s="11" t="s">
        <v>173</v>
      </c>
      <c r="E505" s="13">
        <v>44639.833333333336</v>
      </c>
      <c r="F505" s="11" t="s">
        <v>202</v>
      </c>
      <c r="G505" s="11" t="s">
        <v>778</v>
      </c>
      <c r="H505" s="11">
        <v>2.66</v>
      </c>
      <c r="I505" s="11">
        <v>1512</v>
      </c>
      <c r="J505" s="11">
        <v>2.94</v>
      </c>
      <c r="K505" s="11">
        <v>1527</v>
      </c>
      <c r="L505" s="11">
        <f t="shared" si="57"/>
        <v>15</v>
      </c>
      <c r="M505" s="11" t="s">
        <v>43</v>
      </c>
      <c r="N505" s="11" t="s">
        <v>43</v>
      </c>
      <c r="O505" s="11">
        <f t="shared" si="58"/>
        <v>-10</v>
      </c>
      <c r="P505" s="11">
        <v>0</v>
      </c>
      <c r="Q505" s="11">
        <f t="shared" si="59"/>
        <v>9.8000000000000007</v>
      </c>
      <c r="R505" s="11">
        <v>1</v>
      </c>
      <c r="S505" s="11">
        <f t="shared" si="56"/>
        <v>0.98</v>
      </c>
      <c r="T505" s="11">
        <f>SUM($S$6:S505)</f>
        <v>51.049999999999834</v>
      </c>
      <c r="U505" s="11"/>
    </row>
    <row r="506" spans="1:21" x14ac:dyDescent="0.25">
      <c r="A506" s="11">
        <v>664059</v>
      </c>
      <c r="B506" s="11">
        <v>31302803</v>
      </c>
      <c r="C506" s="11" t="s">
        <v>259</v>
      </c>
      <c r="D506" s="11" t="s">
        <v>260</v>
      </c>
      <c r="E506" s="13">
        <v>44640.125</v>
      </c>
      <c r="F506" s="11" t="s">
        <v>555</v>
      </c>
      <c r="G506" s="11" t="s">
        <v>302</v>
      </c>
      <c r="H506" s="11">
        <v>2</v>
      </c>
      <c r="I506" s="11">
        <v>1591</v>
      </c>
      <c r="J506" s="11">
        <v>4.8</v>
      </c>
      <c r="K506" s="11">
        <v>1635</v>
      </c>
      <c r="L506" s="11">
        <f t="shared" si="57"/>
        <v>44</v>
      </c>
      <c r="M506" s="11" t="s">
        <v>44</v>
      </c>
      <c r="N506" s="11" t="s">
        <v>44</v>
      </c>
      <c r="O506" s="11">
        <f t="shared" si="58"/>
        <v>9.8000000000000007</v>
      </c>
      <c r="P506" s="11">
        <v>1</v>
      </c>
      <c r="Q506" s="11">
        <f t="shared" si="59"/>
        <v>9.8000000000000007</v>
      </c>
      <c r="R506" s="11">
        <v>1</v>
      </c>
      <c r="S506" s="11">
        <f t="shared" si="56"/>
        <v>0.98</v>
      </c>
      <c r="T506" s="11">
        <f>SUM($S$6:S506)</f>
        <v>52.029999999999831</v>
      </c>
      <c r="U506" s="11"/>
    </row>
    <row r="507" spans="1:21" x14ac:dyDescent="0.25">
      <c r="A507" s="11">
        <v>664228</v>
      </c>
      <c r="B507" s="11">
        <v>31283556</v>
      </c>
      <c r="C507" s="11" t="s">
        <v>39</v>
      </c>
      <c r="D507" s="11" t="s">
        <v>40</v>
      </c>
      <c r="E507" s="13">
        <v>44640.336805555555</v>
      </c>
      <c r="F507" s="11" t="s">
        <v>341</v>
      </c>
      <c r="G507" s="11" t="s">
        <v>154</v>
      </c>
      <c r="H507" s="11">
        <v>2.14</v>
      </c>
      <c r="I507" s="11">
        <v>1459</v>
      </c>
      <c r="J507" s="11">
        <v>3.2</v>
      </c>
      <c r="K507" s="11">
        <v>1521</v>
      </c>
      <c r="L507" s="11">
        <f t="shared" si="57"/>
        <v>62</v>
      </c>
      <c r="M507" s="11" t="s">
        <v>43</v>
      </c>
      <c r="N507" s="11" t="s">
        <v>43</v>
      </c>
      <c r="O507" s="11">
        <f t="shared" si="58"/>
        <v>-10</v>
      </c>
      <c r="P507" s="11">
        <v>0</v>
      </c>
      <c r="Q507" s="11">
        <f t="shared" si="59"/>
        <v>9.8000000000000007</v>
      </c>
      <c r="R507" s="11">
        <v>1</v>
      </c>
      <c r="S507" s="11">
        <f t="shared" si="56"/>
        <v>0.98</v>
      </c>
      <c r="T507" s="11">
        <f>SUM($S$6:S507)</f>
        <v>53.009999999999827</v>
      </c>
      <c r="U507" s="11"/>
    </row>
    <row r="508" spans="1:21" x14ac:dyDescent="0.25">
      <c r="A508" s="11">
        <v>664070</v>
      </c>
      <c r="B508" s="11">
        <v>31313154</v>
      </c>
      <c r="C508" s="11" t="s">
        <v>748</v>
      </c>
      <c r="D508" s="11" t="s">
        <v>749</v>
      </c>
      <c r="E508" s="13">
        <v>44640.458333333336</v>
      </c>
      <c r="F508" s="11" t="s">
        <v>779</v>
      </c>
      <c r="G508" s="11" t="s">
        <v>780</v>
      </c>
      <c r="H508" s="11">
        <v>2.6</v>
      </c>
      <c r="I508" s="11">
        <v>1558</v>
      </c>
      <c r="J508" s="11">
        <v>2.92</v>
      </c>
      <c r="K508" s="11">
        <v>1576</v>
      </c>
      <c r="L508" s="11">
        <f t="shared" si="57"/>
        <v>18</v>
      </c>
      <c r="M508" s="11" t="s">
        <v>43</v>
      </c>
      <c r="N508" s="11" t="s">
        <v>63</v>
      </c>
      <c r="O508" s="11">
        <f t="shared" si="58"/>
        <v>-10</v>
      </c>
      <c r="P508" s="11">
        <v>0</v>
      </c>
      <c r="Q508" s="11">
        <f t="shared" si="59"/>
        <v>-19.2</v>
      </c>
      <c r="R508" s="11">
        <v>0</v>
      </c>
      <c r="S508" s="11">
        <f t="shared" si="56"/>
        <v>-1.92</v>
      </c>
      <c r="T508" s="11">
        <f>SUM($S$6:S508)</f>
        <v>51.089999999999826</v>
      </c>
      <c r="U508" s="11"/>
    </row>
    <row r="509" spans="1:21" x14ac:dyDescent="0.25">
      <c r="A509" s="11">
        <v>664128</v>
      </c>
      <c r="B509" s="11">
        <v>31308080</v>
      </c>
      <c r="C509" s="11" t="s">
        <v>104</v>
      </c>
      <c r="D509" s="11" t="s">
        <v>781</v>
      </c>
      <c r="E509" s="13">
        <v>44640.458333333336</v>
      </c>
      <c r="F509" s="11" t="s">
        <v>782</v>
      </c>
      <c r="G509" s="11" t="s">
        <v>783</v>
      </c>
      <c r="H509" s="11">
        <v>2.52</v>
      </c>
      <c r="I509" s="11">
        <v>1518</v>
      </c>
      <c r="J509" s="11">
        <v>2.86</v>
      </c>
      <c r="K509" s="11">
        <v>1543</v>
      </c>
      <c r="L509" s="11">
        <f t="shared" si="57"/>
        <v>25</v>
      </c>
      <c r="M509" s="11" t="s">
        <v>54</v>
      </c>
      <c r="N509" s="11" t="s">
        <v>54</v>
      </c>
      <c r="O509" s="11">
        <f t="shared" si="58"/>
        <v>-10</v>
      </c>
      <c r="P509" s="11">
        <v>0</v>
      </c>
      <c r="Q509" s="11">
        <f t="shared" si="59"/>
        <v>-18.599999999999998</v>
      </c>
      <c r="R509" s="11">
        <v>0</v>
      </c>
      <c r="S509" s="11">
        <f t="shared" si="56"/>
        <v>-1.8599999999999999</v>
      </c>
      <c r="T509" s="11">
        <f>SUM($S$6:S509)</f>
        <v>49.229999999999826</v>
      </c>
      <c r="U509" s="11"/>
    </row>
    <row r="510" spans="1:21" x14ac:dyDescent="0.25">
      <c r="A510" s="11">
        <v>664350</v>
      </c>
      <c r="B510" s="11">
        <v>31289326</v>
      </c>
      <c r="C510" s="11" t="s">
        <v>50</v>
      </c>
      <c r="D510" s="11" t="s">
        <v>574</v>
      </c>
      <c r="E510" s="13">
        <v>44640.5</v>
      </c>
      <c r="F510" s="11" t="s">
        <v>575</v>
      </c>
      <c r="G510" s="11" t="s">
        <v>784</v>
      </c>
      <c r="H510" s="11">
        <v>2.2999999999999998</v>
      </c>
      <c r="I510" s="11">
        <v>1421</v>
      </c>
      <c r="J510" s="11">
        <v>3.5</v>
      </c>
      <c r="K510" s="11">
        <v>1441</v>
      </c>
      <c r="L510" s="11">
        <f t="shared" si="57"/>
        <v>20</v>
      </c>
      <c r="M510" s="11" t="s">
        <v>54</v>
      </c>
      <c r="N510" s="11" t="s">
        <v>54</v>
      </c>
      <c r="O510" s="11">
        <f t="shared" si="58"/>
        <v>-10</v>
      </c>
      <c r="P510" s="11">
        <v>0</v>
      </c>
      <c r="Q510" s="11">
        <f t="shared" si="59"/>
        <v>-25</v>
      </c>
      <c r="R510" s="11">
        <v>0</v>
      </c>
      <c r="S510" s="11">
        <f t="shared" si="56"/>
        <v>-2.5</v>
      </c>
      <c r="T510" s="11">
        <f>SUM($S$6:S510)</f>
        <v>46.729999999999826</v>
      </c>
      <c r="U510" s="11"/>
    </row>
    <row r="511" spans="1:21" x14ac:dyDescent="0.25">
      <c r="A511" s="11">
        <v>664077</v>
      </c>
      <c r="B511" s="11">
        <v>31283236</v>
      </c>
      <c r="C511" s="11" t="s">
        <v>50</v>
      </c>
      <c r="D511" s="11" t="s">
        <v>51</v>
      </c>
      <c r="E511" s="13">
        <v>44640.520833333336</v>
      </c>
      <c r="F511" s="11" t="s">
        <v>307</v>
      </c>
      <c r="G511" s="11" t="s">
        <v>52</v>
      </c>
      <c r="H511" s="11">
        <v>2.58</v>
      </c>
      <c r="I511" s="11">
        <v>1420</v>
      </c>
      <c r="J511" s="11">
        <v>2.92</v>
      </c>
      <c r="K511" s="11">
        <v>1480</v>
      </c>
      <c r="L511" s="11">
        <f t="shared" si="57"/>
        <v>60</v>
      </c>
      <c r="M511" s="11" t="s">
        <v>43</v>
      </c>
      <c r="N511" s="11" t="s">
        <v>44</v>
      </c>
      <c r="O511" s="11">
        <f t="shared" si="58"/>
        <v>15.484</v>
      </c>
      <c r="P511" s="11">
        <v>1</v>
      </c>
      <c r="Q511" s="11">
        <f t="shared" si="59"/>
        <v>9.8000000000000007</v>
      </c>
      <c r="R511" s="11">
        <v>1</v>
      </c>
      <c r="S511" s="11">
        <f t="shared" si="56"/>
        <v>0.98</v>
      </c>
      <c r="T511" s="11">
        <f>SUM($S$6:S511)</f>
        <v>47.709999999999823</v>
      </c>
      <c r="U511" s="11"/>
    </row>
    <row r="512" spans="1:21" x14ac:dyDescent="0.25">
      <c r="A512" s="11">
        <v>664351</v>
      </c>
      <c r="B512" s="11">
        <v>31287222</v>
      </c>
      <c r="C512" s="11" t="s">
        <v>50</v>
      </c>
      <c r="D512" s="11" t="s">
        <v>574</v>
      </c>
      <c r="E512" s="13">
        <v>44640.541666666664</v>
      </c>
      <c r="F512" s="11" t="s">
        <v>785</v>
      </c>
      <c r="G512" s="11" t="s">
        <v>786</v>
      </c>
      <c r="H512" s="11">
        <v>2.34</v>
      </c>
      <c r="I512" s="11">
        <v>1510</v>
      </c>
      <c r="J512" s="11">
        <v>3.25</v>
      </c>
      <c r="K512" s="11">
        <v>1556</v>
      </c>
      <c r="L512" s="11">
        <f t="shared" si="57"/>
        <v>46</v>
      </c>
      <c r="M512" s="11" t="s">
        <v>44</v>
      </c>
      <c r="N512" s="11" t="s">
        <v>161</v>
      </c>
      <c r="O512" s="11">
        <f t="shared" si="58"/>
        <v>13.131999999999998</v>
      </c>
      <c r="P512" s="11">
        <v>1</v>
      </c>
      <c r="Q512" s="11">
        <f t="shared" si="59"/>
        <v>9.8000000000000007</v>
      </c>
      <c r="R512" s="11">
        <v>1</v>
      </c>
      <c r="S512" s="11">
        <f t="shared" si="56"/>
        <v>0.98</v>
      </c>
      <c r="T512" s="11">
        <f>SUM($S$6:S512)</f>
        <v>48.68999999999982</v>
      </c>
      <c r="U512" s="11"/>
    </row>
    <row r="513" spans="1:21" x14ac:dyDescent="0.25">
      <c r="A513" s="11">
        <v>664202</v>
      </c>
      <c r="B513" s="11">
        <v>31312547</v>
      </c>
      <c r="C513" s="11" t="s">
        <v>453</v>
      </c>
      <c r="D513" s="11" t="s">
        <v>46</v>
      </c>
      <c r="E513" s="13">
        <v>44640.5625</v>
      </c>
      <c r="F513" s="11" t="s">
        <v>787</v>
      </c>
      <c r="G513" s="11" t="s">
        <v>788</v>
      </c>
      <c r="H513" s="11">
        <v>2.4</v>
      </c>
      <c r="I513" s="11">
        <v>1543</v>
      </c>
      <c r="J513" s="11">
        <v>3.8</v>
      </c>
      <c r="K513" s="11">
        <v>1582</v>
      </c>
      <c r="L513" s="11">
        <f t="shared" si="57"/>
        <v>39</v>
      </c>
      <c r="M513" s="11" t="s">
        <v>54</v>
      </c>
      <c r="N513" s="11" t="s">
        <v>74</v>
      </c>
      <c r="O513" s="11">
        <f t="shared" si="58"/>
        <v>-10</v>
      </c>
      <c r="P513" s="11">
        <v>0</v>
      </c>
      <c r="Q513" s="11">
        <f t="shared" si="59"/>
        <v>9.8000000000000007</v>
      </c>
      <c r="R513" s="11">
        <v>1</v>
      </c>
      <c r="S513" s="11">
        <f t="shared" si="56"/>
        <v>0.98</v>
      </c>
      <c r="T513" s="11">
        <f>SUM($S$6:S513)</f>
        <v>49.669999999999817</v>
      </c>
      <c r="U513" s="11"/>
    </row>
    <row r="514" spans="1:21" x14ac:dyDescent="0.25">
      <c r="A514" s="11">
        <v>664157</v>
      </c>
      <c r="B514" s="11">
        <v>31302603</v>
      </c>
      <c r="C514" s="11" t="s">
        <v>345</v>
      </c>
      <c r="D514" s="11" t="s">
        <v>346</v>
      </c>
      <c r="E514" s="13">
        <v>44640.583333333336</v>
      </c>
      <c r="F514" s="11" t="s">
        <v>789</v>
      </c>
      <c r="G514" s="11" t="s">
        <v>425</v>
      </c>
      <c r="H514" s="11">
        <v>2.2000000000000002</v>
      </c>
      <c r="I514" s="11">
        <v>1540</v>
      </c>
      <c r="J514" s="11">
        <v>4.0999999999999996</v>
      </c>
      <c r="K514" s="11">
        <v>1588</v>
      </c>
      <c r="L514" s="11">
        <f t="shared" si="57"/>
        <v>48</v>
      </c>
      <c r="M514" s="11" t="s">
        <v>44</v>
      </c>
      <c r="N514" s="11" t="s">
        <v>44</v>
      </c>
      <c r="O514" s="11">
        <f t="shared" si="58"/>
        <v>11.76</v>
      </c>
      <c r="P514" s="11">
        <v>1</v>
      </c>
      <c r="Q514" s="11">
        <f t="shared" si="59"/>
        <v>9.8000000000000007</v>
      </c>
      <c r="R514" s="11">
        <v>1</v>
      </c>
      <c r="S514" s="11">
        <f t="shared" si="56"/>
        <v>0.98</v>
      </c>
      <c r="T514" s="11">
        <f>SUM($S$6:S514)</f>
        <v>50.649999999999814</v>
      </c>
      <c r="U514" s="11"/>
    </row>
    <row r="515" spans="1:21" x14ac:dyDescent="0.25">
      <c r="A515" s="11">
        <v>664232</v>
      </c>
      <c r="B515" s="11">
        <v>31303661</v>
      </c>
      <c r="C515" s="11" t="s">
        <v>138</v>
      </c>
      <c r="D515" s="11" t="s">
        <v>690</v>
      </c>
      <c r="E515" s="13">
        <v>44640.583333333336</v>
      </c>
      <c r="F515" s="11" t="s">
        <v>790</v>
      </c>
      <c r="G515" s="11" t="s">
        <v>791</v>
      </c>
      <c r="H515" s="11">
        <v>2.34</v>
      </c>
      <c r="I515" s="11">
        <v>1378</v>
      </c>
      <c r="J515" s="11">
        <v>3.45</v>
      </c>
      <c r="K515" s="11">
        <v>1399</v>
      </c>
      <c r="L515" s="11">
        <f t="shared" si="57"/>
        <v>21</v>
      </c>
      <c r="M515" s="11" t="s">
        <v>54</v>
      </c>
      <c r="N515" s="11" t="s">
        <v>96</v>
      </c>
      <c r="O515" s="11">
        <f t="shared" si="58"/>
        <v>-10</v>
      </c>
      <c r="P515" s="11">
        <v>0</v>
      </c>
      <c r="Q515" s="11">
        <f t="shared" si="59"/>
        <v>-24.5</v>
      </c>
      <c r="R515" s="11">
        <v>0</v>
      </c>
      <c r="S515" s="11">
        <f t="shared" si="56"/>
        <v>-2.4500000000000002</v>
      </c>
      <c r="T515" s="11">
        <f>SUM($S$6:S515)</f>
        <v>48.199999999999811</v>
      </c>
      <c r="U515" s="11"/>
    </row>
    <row r="516" spans="1:21" x14ac:dyDescent="0.25">
      <c r="A516" s="11">
        <v>664222</v>
      </c>
      <c r="B516" s="11">
        <v>31285178</v>
      </c>
      <c r="C516" s="11" t="s">
        <v>92</v>
      </c>
      <c r="D516" s="11" t="s">
        <v>93</v>
      </c>
      <c r="E516" s="13">
        <v>44640.583333333336</v>
      </c>
      <c r="F516" s="11" t="s">
        <v>283</v>
      </c>
      <c r="G516" s="11" t="s">
        <v>94</v>
      </c>
      <c r="H516" s="11">
        <v>2.38</v>
      </c>
      <c r="I516" s="11">
        <v>1486</v>
      </c>
      <c r="J516" s="11">
        <v>3.65</v>
      </c>
      <c r="K516" s="11">
        <v>1534</v>
      </c>
      <c r="L516" s="11">
        <f t="shared" si="57"/>
        <v>48</v>
      </c>
      <c r="M516" s="11" t="s">
        <v>44</v>
      </c>
      <c r="N516" s="11" t="s">
        <v>44</v>
      </c>
      <c r="O516" s="11">
        <f t="shared" si="58"/>
        <v>13.523999999999997</v>
      </c>
      <c r="P516" s="11">
        <v>1</v>
      </c>
      <c r="Q516" s="11">
        <f t="shared" si="59"/>
        <v>9.8000000000000007</v>
      </c>
      <c r="R516" s="11">
        <v>1</v>
      </c>
      <c r="S516" s="11">
        <f t="shared" si="56"/>
        <v>0.98</v>
      </c>
      <c r="T516" s="11">
        <f>SUM($S$6:S516)</f>
        <v>49.179999999999808</v>
      </c>
      <c r="U516" s="11"/>
    </row>
    <row r="517" spans="1:21" x14ac:dyDescent="0.25">
      <c r="A517" s="11">
        <v>664158</v>
      </c>
      <c r="B517" s="11">
        <v>31299545</v>
      </c>
      <c r="C517" s="11" t="s">
        <v>345</v>
      </c>
      <c r="D517" s="11" t="s">
        <v>346</v>
      </c>
      <c r="E517" s="13">
        <v>44640.583333333336</v>
      </c>
      <c r="F517" s="11" t="s">
        <v>347</v>
      </c>
      <c r="G517" s="11" t="s">
        <v>792</v>
      </c>
      <c r="H517" s="11">
        <v>2.64</v>
      </c>
      <c r="I517" s="11">
        <v>1455</v>
      </c>
      <c r="J517" s="11">
        <v>3.2</v>
      </c>
      <c r="K517" s="11">
        <v>1530</v>
      </c>
      <c r="L517" s="11">
        <f t="shared" si="57"/>
        <v>75</v>
      </c>
      <c r="M517" s="11" t="s">
        <v>69</v>
      </c>
      <c r="N517" s="11" t="s">
        <v>63</v>
      </c>
      <c r="O517" s="11">
        <f t="shared" si="58"/>
        <v>-10</v>
      </c>
      <c r="P517" s="11">
        <v>0</v>
      </c>
      <c r="Q517" s="11">
        <f t="shared" si="59"/>
        <v>-22</v>
      </c>
      <c r="R517" s="11">
        <v>0</v>
      </c>
      <c r="S517" s="11">
        <f t="shared" si="56"/>
        <v>-2.2000000000000002</v>
      </c>
      <c r="T517" s="11">
        <f>SUM($S$6:S517)</f>
        <v>46.979999999999805</v>
      </c>
      <c r="U517" s="11"/>
    </row>
    <row r="518" spans="1:21" x14ac:dyDescent="0.25">
      <c r="A518" s="11">
        <v>664223</v>
      </c>
      <c r="B518" s="11">
        <v>31285180</v>
      </c>
      <c r="C518" s="11" t="s">
        <v>92</v>
      </c>
      <c r="D518" s="11" t="s">
        <v>93</v>
      </c>
      <c r="E518" s="13">
        <v>44640.583333333336</v>
      </c>
      <c r="F518" s="11" t="s">
        <v>793</v>
      </c>
      <c r="G518" s="11" t="s">
        <v>95</v>
      </c>
      <c r="H518" s="11">
        <v>2.54</v>
      </c>
      <c r="I518" s="11">
        <v>1468</v>
      </c>
      <c r="J518" s="11">
        <v>3</v>
      </c>
      <c r="K518" s="11">
        <v>1581</v>
      </c>
      <c r="L518" s="11">
        <f t="shared" si="57"/>
        <v>113</v>
      </c>
      <c r="M518" s="11" t="s">
        <v>123</v>
      </c>
      <c r="N518" s="11" t="s">
        <v>123</v>
      </c>
      <c r="O518" s="11">
        <f t="shared" si="58"/>
        <v>-10</v>
      </c>
      <c r="P518" s="11">
        <v>0</v>
      </c>
      <c r="Q518" s="11">
        <f t="shared" si="59"/>
        <v>-20</v>
      </c>
      <c r="R518" s="11">
        <v>0</v>
      </c>
      <c r="S518" s="11">
        <f t="shared" si="56"/>
        <v>-2</v>
      </c>
      <c r="T518" s="11">
        <f>SUM($S$6:S518)</f>
        <v>44.979999999999805</v>
      </c>
      <c r="U518" s="11"/>
    </row>
    <row r="519" spans="1:21" x14ac:dyDescent="0.25">
      <c r="A519" s="11">
        <v>664300</v>
      </c>
      <c r="B519" s="11">
        <v>31306190</v>
      </c>
      <c r="C519" s="11" t="s">
        <v>87</v>
      </c>
      <c r="D519" s="11" t="s">
        <v>571</v>
      </c>
      <c r="E519" s="13">
        <v>44640.583333333336</v>
      </c>
      <c r="F519" s="11" t="s">
        <v>794</v>
      </c>
      <c r="G519" s="11" t="s">
        <v>795</v>
      </c>
      <c r="H519" s="11">
        <v>1.71</v>
      </c>
      <c r="I519" s="11">
        <v>1498</v>
      </c>
      <c r="J519" s="11">
        <v>6.6</v>
      </c>
      <c r="K519" s="11">
        <v>1522</v>
      </c>
      <c r="L519" s="11">
        <f t="shared" si="57"/>
        <v>24</v>
      </c>
      <c r="M519" s="11" t="s">
        <v>44</v>
      </c>
      <c r="N519" s="11" t="s">
        <v>69</v>
      </c>
      <c r="O519" s="11">
        <f t="shared" si="58"/>
        <v>-10</v>
      </c>
      <c r="P519" s="11">
        <v>0</v>
      </c>
      <c r="Q519" s="11">
        <f t="shared" si="59"/>
        <v>9.8000000000000007</v>
      </c>
      <c r="R519" s="11">
        <v>1</v>
      </c>
      <c r="S519" s="11">
        <f t="shared" ref="S519:S582" si="60">IF(R519&gt;0.5,0.98,-(J519*10-10)/10)</f>
        <v>0.98</v>
      </c>
      <c r="T519" s="11">
        <f>SUM($S$6:S519)</f>
        <v>45.959999999999802</v>
      </c>
      <c r="U519" s="11"/>
    </row>
    <row r="520" spans="1:21" x14ac:dyDescent="0.25">
      <c r="A520" s="11">
        <v>664054</v>
      </c>
      <c r="B520" s="11">
        <v>31294000</v>
      </c>
      <c r="C520" s="11" t="s">
        <v>104</v>
      </c>
      <c r="D520" s="11" t="s">
        <v>131</v>
      </c>
      <c r="E520" s="13">
        <v>44640.625</v>
      </c>
      <c r="F520" s="11" t="s">
        <v>220</v>
      </c>
      <c r="G520" s="11" t="s">
        <v>171</v>
      </c>
      <c r="H520" s="11">
        <v>2.64</v>
      </c>
      <c r="I520" s="11">
        <v>1502</v>
      </c>
      <c r="J520" s="11">
        <v>3.3</v>
      </c>
      <c r="K520" s="11">
        <v>1561</v>
      </c>
      <c r="L520" s="11">
        <f t="shared" si="57"/>
        <v>59</v>
      </c>
      <c r="M520" s="11" t="s">
        <v>49</v>
      </c>
      <c r="N520" s="11" t="s">
        <v>74</v>
      </c>
      <c r="O520" s="11">
        <f t="shared" si="58"/>
        <v>-10</v>
      </c>
      <c r="P520" s="11">
        <v>0</v>
      </c>
      <c r="Q520" s="11">
        <f t="shared" si="59"/>
        <v>9.8000000000000007</v>
      </c>
      <c r="R520" s="11">
        <v>1</v>
      </c>
      <c r="S520" s="11">
        <f t="shared" si="60"/>
        <v>0.98</v>
      </c>
      <c r="T520" s="11">
        <f>SUM($S$6:S520)</f>
        <v>46.939999999999799</v>
      </c>
    </row>
    <row r="521" spans="1:21" x14ac:dyDescent="0.25">
      <c r="A521" s="11">
        <v>664149</v>
      </c>
      <c r="B521" s="11">
        <v>31301943</v>
      </c>
      <c r="C521" s="11" t="s">
        <v>192</v>
      </c>
      <c r="D521" s="11" t="s">
        <v>193</v>
      </c>
      <c r="E521" s="13">
        <v>44640.625</v>
      </c>
      <c r="F521" s="11" t="s">
        <v>796</v>
      </c>
      <c r="G521" s="11" t="s">
        <v>199</v>
      </c>
      <c r="H521" s="11">
        <v>2.58</v>
      </c>
      <c r="I521" s="11">
        <v>1492</v>
      </c>
      <c r="J521" s="11">
        <v>2.92</v>
      </c>
      <c r="K521" s="11">
        <v>1506</v>
      </c>
      <c r="L521" s="11">
        <f t="shared" si="57"/>
        <v>14</v>
      </c>
      <c r="M521" s="11" t="s">
        <v>43</v>
      </c>
      <c r="N521" s="11" t="s">
        <v>54</v>
      </c>
      <c r="O521" s="11">
        <f t="shared" si="58"/>
        <v>-10</v>
      </c>
      <c r="P521" s="11">
        <v>0</v>
      </c>
      <c r="Q521" s="11">
        <f t="shared" si="59"/>
        <v>-19.2</v>
      </c>
      <c r="R521" s="11">
        <v>0</v>
      </c>
      <c r="S521" s="11">
        <f t="shared" si="60"/>
        <v>-1.92</v>
      </c>
      <c r="T521" s="11">
        <f>SUM($S$6:S521)</f>
        <v>45.019999999999797</v>
      </c>
    </row>
    <row r="522" spans="1:21" x14ac:dyDescent="0.25">
      <c r="A522" s="11">
        <v>664091</v>
      </c>
      <c r="B522" s="11">
        <v>31285620</v>
      </c>
      <c r="C522" s="11" t="s">
        <v>104</v>
      </c>
      <c r="D522" s="11" t="s">
        <v>105</v>
      </c>
      <c r="E522" s="13">
        <v>44640.635416666664</v>
      </c>
      <c r="F522" s="11" t="s">
        <v>797</v>
      </c>
      <c r="G522" s="11" t="s">
        <v>181</v>
      </c>
      <c r="H522" s="11">
        <v>2.2400000000000002</v>
      </c>
      <c r="I522" s="11">
        <v>1582</v>
      </c>
      <c r="J522" s="11">
        <v>3.65</v>
      </c>
      <c r="K522" s="11">
        <v>1639</v>
      </c>
      <c r="L522" s="11">
        <f t="shared" si="57"/>
        <v>57</v>
      </c>
      <c r="M522" s="11" t="s">
        <v>43</v>
      </c>
      <c r="N522" s="11" t="s">
        <v>43</v>
      </c>
      <c r="O522" s="11">
        <f t="shared" si="58"/>
        <v>-10</v>
      </c>
      <c r="P522" s="11">
        <v>0</v>
      </c>
      <c r="Q522" s="11">
        <f t="shared" si="59"/>
        <v>9.8000000000000007</v>
      </c>
      <c r="R522" s="11">
        <v>1</v>
      </c>
      <c r="S522" s="11">
        <f t="shared" si="60"/>
        <v>0.98</v>
      </c>
      <c r="T522" s="11">
        <f>SUM($S$6:S522)</f>
        <v>45.999999999999794</v>
      </c>
    </row>
    <row r="523" spans="1:21" x14ac:dyDescent="0.25">
      <c r="A523" s="11">
        <v>664301</v>
      </c>
      <c r="B523" s="11">
        <v>31310542</v>
      </c>
      <c r="C523" s="11" t="s">
        <v>87</v>
      </c>
      <c r="D523" s="11" t="s">
        <v>571</v>
      </c>
      <c r="E523" s="13">
        <v>44640.645833333336</v>
      </c>
      <c r="F523" s="11" t="s">
        <v>798</v>
      </c>
      <c r="G523" s="11" t="s">
        <v>573</v>
      </c>
      <c r="H523" s="11">
        <v>2.2599999999999998</v>
      </c>
      <c r="I523" s="11">
        <v>1414</v>
      </c>
      <c r="J523" s="11">
        <v>3.5</v>
      </c>
      <c r="K523" s="11">
        <v>1446</v>
      </c>
      <c r="L523" s="11">
        <f t="shared" si="57"/>
        <v>32</v>
      </c>
      <c r="M523" s="11" t="s">
        <v>70</v>
      </c>
      <c r="N523" s="11" t="s">
        <v>74</v>
      </c>
      <c r="O523" s="11">
        <f t="shared" si="58"/>
        <v>-10</v>
      </c>
      <c r="P523" s="11">
        <v>0</v>
      </c>
      <c r="Q523" s="11">
        <f t="shared" si="59"/>
        <v>9.8000000000000007</v>
      </c>
      <c r="R523" s="11">
        <v>1</v>
      </c>
      <c r="S523" s="11">
        <f t="shared" si="60"/>
        <v>0.98</v>
      </c>
      <c r="T523" s="11">
        <f>SUM($S$6:S523)</f>
        <v>46.979999999999791</v>
      </c>
    </row>
    <row r="524" spans="1:21" x14ac:dyDescent="0.25">
      <c r="A524" s="11">
        <v>664183</v>
      </c>
      <c r="B524" s="11">
        <v>31313313</v>
      </c>
      <c r="C524" s="11" t="s">
        <v>206</v>
      </c>
      <c r="D524" s="11" t="s">
        <v>207</v>
      </c>
      <c r="E524" s="13">
        <v>44640.666666666664</v>
      </c>
      <c r="F524" s="11" t="s">
        <v>799</v>
      </c>
      <c r="G524" s="11" t="s">
        <v>209</v>
      </c>
      <c r="H524" s="11">
        <v>2.2200000000000002</v>
      </c>
      <c r="I524" s="11">
        <v>1429</v>
      </c>
      <c r="J524" s="11">
        <v>3.85</v>
      </c>
      <c r="K524" s="11">
        <v>1469</v>
      </c>
      <c r="L524" s="11">
        <f t="shared" si="57"/>
        <v>40</v>
      </c>
      <c r="M524" s="11" t="s">
        <v>43</v>
      </c>
      <c r="N524" s="11" t="s">
        <v>69</v>
      </c>
      <c r="O524" s="11">
        <f t="shared" si="58"/>
        <v>-10</v>
      </c>
      <c r="P524" s="11">
        <v>0</v>
      </c>
      <c r="Q524" s="11">
        <f t="shared" si="59"/>
        <v>9.8000000000000007</v>
      </c>
      <c r="R524" s="11">
        <v>1</v>
      </c>
      <c r="S524" s="11">
        <f t="shared" si="60"/>
        <v>0.98</v>
      </c>
      <c r="T524" s="11">
        <f>SUM($S$6:S524)</f>
        <v>47.959999999999788</v>
      </c>
    </row>
    <row r="525" spans="1:21" x14ac:dyDescent="0.25">
      <c r="A525" s="11">
        <v>664145</v>
      </c>
      <c r="B525" s="11">
        <v>31305960</v>
      </c>
      <c r="C525" s="11" t="s">
        <v>104</v>
      </c>
      <c r="D525" s="11" t="s">
        <v>768</v>
      </c>
      <c r="E525" s="13">
        <v>44640.666666666664</v>
      </c>
      <c r="F525" s="11" t="s">
        <v>800</v>
      </c>
      <c r="G525" s="11" t="s">
        <v>801</v>
      </c>
      <c r="H525" s="11">
        <v>2.56</v>
      </c>
      <c r="I525" s="11">
        <v>1468</v>
      </c>
      <c r="J525" s="11">
        <v>3.25</v>
      </c>
      <c r="K525" s="11">
        <v>1494</v>
      </c>
      <c r="L525" s="11">
        <f t="shared" si="57"/>
        <v>26</v>
      </c>
      <c r="M525" s="11" t="s">
        <v>43</v>
      </c>
      <c r="N525" s="11" t="s">
        <v>74</v>
      </c>
      <c r="O525" s="11">
        <f t="shared" si="58"/>
        <v>-10</v>
      </c>
      <c r="P525" s="11">
        <v>0</v>
      </c>
      <c r="Q525" s="11">
        <f t="shared" si="59"/>
        <v>9.8000000000000007</v>
      </c>
      <c r="R525" s="11">
        <v>1</v>
      </c>
      <c r="S525" s="11">
        <f t="shared" si="60"/>
        <v>0.98</v>
      </c>
      <c r="T525" s="11">
        <f>SUM($S$6:S525)</f>
        <v>48.939999999999785</v>
      </c>
    </row>
    <row r="526" spans="1:21" x14ac:dyDescent="0.25">
      <c r="A526" s="11">
        <v>664150</v>
      </c>
      <c r="B526" s="11">
        <v>31302588</v>
      </c>
      <c r="C526" s="11" t="s">
        <v>192</v>
      </c>
      <c r="D526" s="11" t="s">
        <v>193</v>
      </c>
      <c r="E526" s="13">
        <v>44640.729166666664</v>
      </c>
      <c r="F526" s="11" t="s">
        <v>331</v>
      </c>
      <c r="G526" s="11" t="s">
        <v>326</v>
      </c>
      <c r="H526" s="11">
        <v>2.54</v>
      </c>
      <c r="I526" s="11">
        <v>1650</v>
      </c>
      <c r="J526" s="11">
        <v>3.1</v>
      </c>
      <c r="K526" s="11">
        <v>1686</v>
      </c>
      <c r="L526" s="11">
        <f t="shared" si="57"/>
        <v>36</v>
      </c>
      <c r="M526" s="11" t="s">
        <v>43</v>
      </c>
      <c r="N526" s="11" t="s">
        <v>44</v>
      </c>
      <c r="O526" s="11">
        <f t="shared" si="58"/>
        <v>15.091999999999999</v>
      </c>
      <c r="P526" s="11">
        <v>1</v>
      </c>
      <c r="Q526" s="11">
        <f t="shared" si="59"/>
        <v>9.8000000000000007</v>
      </c>
      <c r="R526" s="11">
        <v>1</v>
      </c>
      <c r="S526" s="11">
        <f t="shared" si="60"/>
        <v>0.98</v>
      </c>
      <c r="T526" s="11">
        <f>SUM($S$6:S526)</f>
        <v>49.919999999999781</v>
      </c>
    </row>
    <row r="527" spans="1:21" x14ac:dyDescent="0.25">
      <c r="A527" s="11">
        <v>664178</v>
      </c>
      <c r="B527" s="11">
        <v>31309194</v>
      </c>
      <c r="C527" s="11" t="s">
        <v>528</v>
      </c>
      <c r="D527" s="11" t="s">
        <v>529</v>
      </c>
      <c r="E527" s="13">
        <v>44640.854166666664</v>
      </c>
      <c r="F527" s="11" t="s">
        <v>802</v>
      </c>
      <c r="G527" s="11" t="s">
        <v>803</v>
      </c>
      <c r="H527" s="11">
        <v>1.55</v>
      </c>
      <c r="I527" s="11">
        <v>1487</v>
      </c>
      <c r="J527" s="11">
        <v>6.8</v>
      </c>
      <c r="K527" s="11">
        <v>1640</v>
      </c>
      <c r="L527" s="11">
        <f t="shared" si="57"/>
        <v>153</v>
      </c>
      <c r="M527" s="11" t="s">
        <v>44</v>
      </c>
      <c r="N527" s="11" t="s">
        <v>44</v>
      </c>
      <c r="O527" s="11">
        <f t="shared" si="58"/>
        <v>5.39</v>
      </c>
      <c r="P527" s="11">
        <v>1</v>
      </c>
      <c r="Q527" s="11">
        <f t="shared" si="59"/>
        <v>9.8000000000000007</v>
      </c>
      <c r="R527" s="11">
        <v>1</v>
      </c>
      <c r="S527" s="11">
        <f t="shared" si="60"/>
        <v>0.98</v>
      </c>
      <c r="T527" s="11">
        <f>SUM($S$6:S527)</f>
        <v>50.899999999999778</v>
      </c>
    </row>
    <row r="528" spans="1:21" x14ac:dyDescent="0.25">
      <c r="A528" s="11">
        <v>664266</v>
      </c>
      <c r="B528" s="11">
        <v>31302295</v>
      </c>
      <c r="C528" s="11" t="s">
        <v>669</v>
      </c>
      <c r="D528" s="11" t="s">
        <v>670</v>
      </c>
      <c r="E528" s="13">
        <v>44640.854166666664</v>
      </c>
      <c r="F528" s="11" t="s">
        <v>804</v>
      </c>
      <c r="G528" s="11" t="s">
        <v>805</v>
      </c>
      <c r="H528" s="11">
        <v>2.12</v>
      </c>
      <c r="I528" s="11">
        <v>1446</v>
      </c>
      <c r="J528" s="11">
        <v>3.65</v>
      </c>
      <c r="K528" s="11">
        <v>1582</v>
      </c>
      <c r="L528" s="11">
        <f t="shared" si="57"/>
        <v>136</v>
      </c>
      <c r="M528" s="11" t="s">
        <v>54</v>
      </c>
      <c r="N528" s="11" t="s">
        <v>69</v>
      </c>
      <c r="O528" s="11">
        <f t="shared" si="58"/>
        <v>-10</v>
      </c>
      <c r="P528" s="11">
        <v>0</v>
      </c>
      <c r="Q528" s="11">
        <f t="shared" si="59"/>
        <v>9.8000000000000007</v>
      </c>
      <c r="R528" s="11">
        <v>1</v>
      </c>
      <c r="S528" s="11">
        <f t="shared" si="60"/>
        <v>0.98</v>
      </c>
      <c r="T528" s="11">
        <f>SUM($S$6:S528)</f>
        <v>51.879999999999775</v>
      </c>
    </row>
    <row r="529" spans="1:20" x14ac:dyDescent="0.25">
      <c r="A529" s="11">
        <v>664170</v>
      </c>
      <c r="B529" s="11">
        <v>31307464</v>
      </c>
      <c r="C529" s="11" t="s">
        <v>586</v>
      </c>
      <c r="D529" s="11" t="s">
        <v>438</v>
      </c>
      <c r="E529" s="13">
        <v>44640.979166666664</v>
      </c>
      <c r="F529" s="11" t="s">
        <v>127</v>
      </c>
      <c r="G529" s="11" t="s">
        <v>806</v>
      </c>
      <c r="H529" s="11">
        <v>2.56</v>
      </c>
      <c r="I529" s="11">
        <v>1512</v>
      </c>
      <c r="J529" s="11">
        <v>3.2</v>
      </c>
      <c r="K529" s="11">
        <v>1551</v>
      </c>
      <c r="L529" s="11">
        <f t="shared" ref="L529:L592" si="61">K529-I529</f>
        <v>39</v>
      </c>
      <c r="M529" s="11" t="s">
        <v>43</v>
      </c>
      <c r="N529" s="11" t="s">
        <v>43</v>
      </c>
      <c r="O529" s="11">
        <f t="shared" si="58"/>
        <v>-10</v>
      </c>
      <c r="P529" s="11">
        <v>0</v>
      </c>
      <c r="Q529" s="11">
        <f t="shared" si="59"/>
        <v>9.8000000000000007</v>
      </c>
      <c r="R529" s="11">
        <v>1</v>
      </c>
      <c r="S529" s="11">
        <f t="shared" si="60"/>
        <v>0.98</v>
      </c>
      <c r="T529" s="11">
        <f>SUM($S$6:S529)</f>
        <v>52.859999999999772</v>
      </c>
    </row>
    <row r="530" spans="1:20" x14ac:dyDescent="0.25">
      <c r="A530" s="11">
        <v>664179</v>
      </c>
      <c r="B530" s="11">
        <v>31308232</v>
      </c>
      <c r="C530" s="11" t="s">
        <v>528</v>
      </c>
      <c r="D530" s="11" t="s">
        <v>529</v>
      </c>
      <c r="E530" s="13">
        <v>44641.854166666664</v>
      </c>
      <c r="F530" s="11" t="s">
        <v>807</v>
      </c>
      <c r="G530" s="11" t="s">
        <v>808</v>
      </c>
      <c r="H530" s="11">
        <v>2.42</v>
      </c>
      <c r="I530" s="11">
        <v>1551</v>
      </c>
      <c r="J530" s="11">
        <v>3.5</v>
      </c>
      <c r="K530" s="11">
        <v>1565</v>
      </c>
      <c r="L530" s="11">
        <f t="shared" si="61"/>
        <v>14</v>
      </c>
      <c r="M530" s="11" t="s">
        <v>43</v>
      </c>
      <c r="N530" s="11" t="s">
        <v>809</v>
      </c>
      <c r="O530" s="11">
        <f t="shared" si="58"/>
        <v>-10</v>
      </c>
      <c r="P530" s="11">
        <v>0</v>
      </c>
      <c r="Q530" s="11">
        <f t="shared" si="59"/>
        <v>-25</v>
      </c>
      <c r="R530" s="11">
        <v>0</v>
      </c>
      <c r="S530" s="11">
        <f t="shared" si="60"/>
        <v>-2.5</v>
      </c>
      <c r="T530" s="11">
        <f>SUM($S$6:S530)</f>
        <v>50.359999999999772</v>
      </c>
    </row>
    <row r="531" spans="1:20" x14ac:dyDescent="0.25">
      <c r="A531" s="11">
        <v>664171</v>
      </c>
      <c r="B531" s="11">
        <v>31308638</v>
      </c>
      <c r="C531" s="11" t="s">
        <v>586</v>
      </c>
      <c r="D531" s="11" t="s">
        <v>438</v>
      </c>
      <c r="E531" s="13">
        <v>44641.875</v>
      </c>
      <c r="F531" s="11" t="s">
        <v>588</v>
      </c>
      <c r="G531" s="11" t="s">
        <v>810</v>
      </c>
      <c r="H531" s="11">
        <v>2.5</v>
      </c>
      <c r="I531" s="11">
        <v>1530</v>
      </c>
      <c r="J531" s="11">
        <v>3.2</v>
      </c>
      <c r="K531" s="11">
        <v>1546</v>
      </c>
      <c r="L531" s="11">
        <f t="shared" si="61"/>
        <v>16</v>
      </c>
      <c r="M531" s="11" t="s">
        <v>43</v>
      </c>
      <c r="N531" s="11" t="s">
        <v>43</v>
      </c>
      <c r="O531" s="11">
        <f t="shared" si="58"/>
        <v>-10</v>
      </c>
      <c r="P531" s="11">
        <v>0</v>
      </c>
      <c r="Q531" s="11">
        <f t="shared" si="59"/>
        <v>9.8000000000000007</v>
      </c>
      <c r="R531" s="11">
        <v>1</v>
      </c>
      <c r="S531" s="11">
        <f t="shared" si="60"/>
        <v>0.98</v>
      </c>
      <c r="T531" s="11">
        <f>SUM($S$6:S531)</f>
        <v>51.339999999999769</v>
      </c>
    </row>
    <row r="532" spans="1:20" x14ac:dyDescent="0.25">
      <c r="A532" s="11">
        <v>664172</v>
      </c>
      <c r="B532" s="11">
        <v>31309230</v>
      </c>
      <c r="C532" s="11" t="s">
        <v>586</v>
      </c>
      <c r="D532" s="11" t="s">
        <v>438</v>
      </c>
      <c r="E532" s="13">
        <v>44641.979166666664</v>
      </c>
      <c r="F532" s="11" t="s">
        <v>811</v>
      </c>
      <c r="G532" s="11" t="s">
        <v>664</v>
      </c>
      <c r="H532" s="11">
        <v>2.6</v>
      </c>
      <c r="I532" s="11">
        <v>1533</v>
      </c>
      <c r="J532" s="11">
        <v>3</v>
      </c>
      <c r="K532" s="11">
        <v>1582</v>
      </c>
      <c r="L532" s="11">
        <f t="shared" si="61"/>
        <v>49</v>
      </c>
      <c r="M532" s="11" t="s">
        <v>44</v>
      </c>
      <c r="N532" s="11" t="s">
        <v>44</v>
      </c>
      <c r="O532" s="11">
        <f t="shared" si="58"/>
        <v>15.68</v>
      </c>
      <c r="P532" s="11">
        <v>1</v>
      </c>
      <c r="Q532" s="11">
        <f t="shared" si="59"/>
        <v>9.8000000000000007</v>
      </c>
      <c r="R532" s="11">
        <v>1</v>
      </c>
      <c r="S532" s="11">
        <f t="shared" si="60"/>
        <v>0.98</v>
      </c>
      <c r="T532" s="11">
        <f>SUM($S$6:S532)</f>
        <v>52.319999999999766</v>
      </c>
    </row>
    <row r="533" spans="1:20" x14ac:dyDescent="0.25">
      <c r="A533" s="11">
        <v>664625</v>
      </c>
      <c r="B533" s="11">
        <v>31306182</v>
      </c>
      <c r="C533" s="11" t="s">
        <v>65</v>
      </c>
      <c r="D533" s="11" t="s">
        <v>492</v>
      </c>
      <c r="E533" s="13">
        <v>44642.822916666664</v>
      </c>
      <c r="F533" s="11" t="s">
        <v>812</v>
      </c>
      <c r="G533" s="11" t="s">
        <v>813</v>
      </c>
      <c r="H533" s="11">
        <v>2.2999999999999998</v>
      </c>
      <c r="I533" s="11">
        <v>1317</v>
      </c>
      <c r="J533" s="11">
        <v>3.4</v>
      </c>
      <c r="K533" s="11">
        <v>1371</v>
      </c>
      <c r="L533" s="11">
        <f t="shared" si="61"/>
        <v>54</v>
      </c>
      <c r="M533" s="11" t="s">
        <v>361</v>
      </c>
      <c r="N533" s="11" t="s">
        <v>303</v>
      </c>
      <c r="O533" s="11">
        <f t="shared" si="58"/>
        <v>-10</v>
      </c>
      <c r="P533" s="11">
        <v>0</v>
      </c>
      <c r="Q533" s="11">
        <f t="shared" si="59"/>
        <v>-24</v>
      </c>
      <c r="R533" s="11">
        <v>0</v>
      </c>
      <c r="S533" s="11">
        <f t="shared" si="60"/>
        <v>-2.4</v>
      </c>
      <c r="T533" s="11">
        <f>SUM($S$6:S533)</f>
        <v>49.919999999999767</v>
      </c>
    </row>
    <row r="534" spans="1:20" x14ac:dyDescent="0.25">
      <c r="A534" s="11">
        <v>664627</v>
      </c>
      <c r="B534" s="11">
        <v>31308227</v>
      </c>
      <c r="C534" s="11" t="s">
        <v>65</v>
      </c>
      <c r="D534" s="11" t="s">
        <v>492</v>
      </c>
      <c r="E534" s="13">
        <v>44642.822916666664</v>
      </c>
      <c r="F534" s="11" t="s">
        <v>814</v>
      </c>
      <c r="G534" s="11" t="s">
        <v>815</v>
      </c>
      <c r="H534" s="11">
        <v>2.2200000000000002</v>
      </c>
      <c r="I534" s="11">
        <v>1362</v>
      </c>
      <c r="J534" s="11">
        <v>3.5</v>
      </c>
      <c r="K534" s="11">
        <v>1444</v>
      </c>
      <c r="L534" s="11">
        <f t="shared" si="61"/>
        <v>82</v>
      </c>
      <c r="M534" s="11" t="s">
        <v>44</v>
      </c>
      <c r="N534" s="11" t="s">
        <v>44</v>
      </c>
      <c r="O534" s="11">
        <f t="shared" si="58"/>
        <v>11.956000000000003</v>
      </c>
      <c r="P534" s="11">
        <v>1</v>
      </c>
      <c r="Q534" s="11">
        <f t="shared" si="59"/>
        <v>9.8000000000000007</v>
      </c>
      <c r="R534" s="11">
        <v>1</v>
      </c>
      <c r="S534" s="11">
        <f t="shared" si="60"/>
        <v>0.98</v>
      </c>
      <c r="T534" s="11">
        <f>SUM($S$6:S534)</f>
        <v>50.899999999999764</v>
      </c>
    </row>
    <row r="535" spans="1:20" x14ac:dyDescent="0.25">
      <c r="A535" s="11">
        <v>664663</v>
      </c>
      <c r="B535" s="11">
        <v>31306371</v>
      </c>
      <c r="C535" s="11" t="s">
        <v>65</v>
      </c>
      <c r="D535" s="11" t="s">
        <v>71</v>
      </c>
      <c r="E535" s="13">
        <v>44642.822916666664</v>
      </c>
      <c r="F535" s="11" t="s">
        <v>285</v>
      </c>
      <c r="G535" s="11" t="s">
        <v>352</v>
      </c>
      <c r="H535" s="11">
        <v>2.5</v>
      </c>
      <c r="I535" s="11">
        <v>1463</v>
      </c>
      <c r="J535" s="11">
        <v>3.3</v>
      </c>
      <c r="K535" s="11">
        <v>1502</v>
      </c>
      <c r="L535" s="11">
        <f t="shared" si="61"/>
        <v>39</v>
      </c>
      <c r="M535" s="11" t="s">
        <v>43</v>
      </c>
      <c r="N535" s="11" t="s">
        <v>43</v>
      </c>
      <c r="O535" s="11">
        <f t="shared" si="58"/>
        <v>-10</v>
      </c>
      <c r="P535" s="11">
        <v>0</v>
      </c>
      <c r="Q535" s="11">
        <f t="shared" si="59"/>
        <v>9.8000000000000007</v>
      </c>
      <c r="R535" s="11">
        <v>1</v>
      </c>
      <c r="S535" s="11">
        <f t="shared" si="60"/>
        <v>0.98</v>
      </c>
      <c r="T535" s="11">
        <f>SUM($S$6:S535)</f>
        <v>51.879999999999761</v>
      </c>
    </row>
    <row r="536" spans="1:20" x14ac:dyDescent="0.25">
      <c r="A536" s="11">
        <v>664631</v>
      </c>
      <c r="B536" s="11">
        <v>31306944</v>
      </c>
      <c r="C536" s="11" t="s">
        <v>65</v>
      </c>
      <c r="D536" s="11" t="s">
        <v>492</v>
      </c>
      <c r="E536" s="13">
        <v>44642.822916666664</v>
      </c>
      <c r="F536" s="11" t="s">
        <v>816</v>
      </c>
      <c r="G536" s="11" t="s">
        <v>493</v>
      </c>
      <c r="H536" s="11">
        <v>2.1800000000000002</v>
      </c>
      <c r="I536" s="11">
        <v>1449</v>
      </c>
      <c r="J536" s="11">
        <v>3.5</v>
      </c>
      <c r="K536" s="11">
        <v>1465</v>
      </c>
      <c r="L536" s="11">
        <f t="shared" si="61"/>
        <v>16</v>
      </c>
      <c r="M536" s="11" t="s">
        <v>69</v>
      </c>
      <c r="N536" s="11" t="s">
        <v>69</v>
      </c>
      <c r="O536" s="11">
        <f t="shared" si="58"/>
        <v>-10</v>
      </c>
      <c r="P536" s="11">
        <v>0</v>
      </c>
      <c r="Q536" s="11">
        <f t="shared" si="59"/>
        <v>9.8000000000000007</v>
      </c>
      <c r="R536" s="11">
        <v>1</v>
      </c>
      <c r="S536" s="11">
        <f t="shared" si="60"/>
        <v>0.98</v>
      </c>
      <c r="T536" s="11">
        <f>SUM($S$6:S536)</f>
        <v>52.859999999999758</v>
      </c>
    </row>
    <row r="537" spans="1:20" x14ac:dyDescent="0.25">
      <c r="A537" s="11">
        <v>664630</v>
      </c>
      <c r="B537" s="11">
        <v>31308269</v>
      </c>
      <c r="C537" s="11" t="s">
        <v>65</v>
      </c>
      <c r="D537" s="11" t="s">
        <v>492</v>
      </c>
      <c r="E537" s="13">
        <v>44642.822916666664</v>
      </c>
      <c r="F537" s="11" t="s">
        <v>817</v>
      </c>
      <c r="G537" s="11" t="s">
        <v>543</v>
      </c>
      <c r="H537" s="11">
        <v>2.62</v>
      </c>
      <c r="I537" s="11">
        <v>1375</v>
      </c>
      <c r="J537" s="11">
        <v>2.88</v>
      </c>
      <c r="K537" s="11">
        <v>1405</v>
      </c>
      <c r="L537" s="11">
        <f t="shared" si="61"/>
        <v>30</v>
      </c>
      <c r="M537" s="11" t="s">
        <v>43</v>
      </c>
      <c r="N537" s="11" t="s">
        <v>43</v>
      </c>
      <c r="O537" s="11">
        <f t="shared" si="58"/>
        <v>-10</v>
      </c>
      <c r="P537" s="11">
        <v>0</v>
      </c>
      <c r="Q537" s="11">
        <f t="shared" si="59"/>
        <v>9.8000000000000007</v>
      </c>
      <c r="R537" s="11">
        <v>1</v>
      </c>
      <c r="S537" s="11">
        <f t="shared" si="60"/>
        <v>0.98</v>
      </c>
      <c r="T537" s="11">
        <f>SUM($S$6:S537)</f>
        <v>53.839999999999755</v>
      </c>
    </row>
    <row r="538" spans="1:20" x14ac:dyDescent="0.25">
      <c r="A538" s="11">
        <v>664629</v>
      </c>
      <c r="B538" s="11">
        <v>31308270</v>
      </c>
      <c r="C538" s="11" t="s">
        <v>65</v>
      </c>
      <c r="D538" s="11" t="s">
        <v>492</v>
      </c>
      <c r="E538" s="13">
        <v>44642.822916666664</v>
      </c>
      <c r="F538" s="11" t="s">
        <v>818</v>
      </c>
      <c r="G538" s="11" t="s">
        <v>819</v>
      </c>
      <c r="H538" s="11">
        <v>2.42</v>
      </c>
      <c r="I538" s="11">
        <v>1427</v>
      </c>
      <c r="J538" s="11">
        <v>3.2</v>
      </c>
      <c r="K538" s="11">
        <v>1456</v>
      </c>
      <c r="L538" s="11">
        <f t="shared" si="61"/>
        <v>29</v>
      </c>
      <c r="M538" s="11" t="s">
        <v>303</v>
      </c>
      <c r="N538" s="11" t="s">
        <v>225</v>
      </c>
      <c r="O538" s="11">
        <f t="shared" si="58"/>
        <v>-10</v>
      </c>
      <c r="P538" s="11">
        <v>0</v>
      </c>
      <c r="Q538" s="11">
        <f t="shared" si="59"/>
        <v>9.8000000000000007</v>
      </c>
      <c r="R538" s="11">
        <v>1</v>
      </c>
      <c r="S538" s="11">
        <f t="shared" si="60"/>
        <v>0.98</v>
      </c>
      <c r="T538" s="11">
        <f>SUM($S$6:S538)</f>
        <v>54.819999999999752</v>
      </c>
    </row>
    <row r="539" spans="1:20" x14ac:dyDescent="0.25">
      <c r="A539" s="11">
        <v>664562</v>
      </c>
      <c r="B539" s="11">
        <v>31315818</v>
      </c>
      <c r="C539" s="11" t="s">
        <v>505</v>
      </c>
      <c r="D539" s="11" t="s">
        <v>506</v>
      </c>
      <c r="E539" s="13">
        <v>44642.958333333336</v>
      </c>
      <c r="F539" s="11" t="s">
        <v>820</v>
      </c>
      <c r="G539" s="11" t="s">
        <v>821</v>
      </c>
      <c r="H539" s="11">
        <v>2.6</v>
      </c>
      <c r="I539" s="11">
        <v>1526</v>
      </c>
      <c r="J539" s="11">
        <v>3.5</v>
      </c>
      <c r="K539" s="11">
        <v>1674</v>
      </c>
      <c r="L539" s="11">
        <f t="shared" si="61"/>
        <v>148</v>
      </c>
      <c r="M539" s="11" t="s">
        <v>123</v>
      </c>
      <c r="N539" s="11" t="s">
        <v>74</v>
      </c>
      <c r="O539" s="11">
        <f t="shared" si="58"/>
        <v>-10</v>
      </c>
      <c r="P539" s="11">
        <v>0</v>
      </c>
      <c r="Q539" s="11">
        <f t="shared" si="59"/>
        <v>9.8000000000000007</v>
      </c>
      <c r="R539" s="11">
        <v>1</v>
      </c>
      <c r="S539" s="11">
        <f t="shared" si="60"/>
        <v>0.98</v>
      </c>
      <c r="T539" s="11">
        <f>SUM($S$6:S539)</f>
        <v>55.799999999999748</v>
      </c>
    </row>
    <row r="540" spans="1:20" x14ac:dyDescent="0.25">
      <c r="A540" s="11">
        <v>664637</v>
      </c>
      <c r="B540" s="11">
        <v>31320295</v>
      </c>
      <c r="C540" s="11" t="s">
        <v>50</v>
      </c>
      <c r="D540" s="11" t="s">
        <v>822</v>
      </c>
      <c r="E540" s="13">
        <v>44643.75</v>
      </c>
      <c r="F540" s="11" t="s">
        <v>823</v>
      </c>
      <c r="G540" s="11" t="s">
        <v>824</v>
      </c>
      <c r="H540" s="11">
        <v>2.6</v>
      </c>
      <c r="I540" s="11">
        <v>1536</v>
      </c>
      <c r="J540" s="11">
        <v>2.82</v>
      </c>
      <c r="K540" s="11">
        <v>1600</v>
      </c>
      <c r="L540" s="11">
        <f t="shared" si="61"/>
        <v>64</v>
      </c>
      <c r="M540" s="11" t="s">
        <v>43</v>
      </c>
      <c r="N540" s="11" t="s">
        <v>54</v>
      </c>
      <c r="O540" s="11">
        <f t="shared" si="58"/>
        <v>-10</v>
      </c>
      <c r="P540" s="11">
        <v>0</v>
      </c>
      <c r="Q540" s="11">
        <f t="shared" si="59"/>
        <v>-18.2</v>
      </c>
      <c r="R540" s="11">
        <v>0</v>
      </c>
      <c r="S540" s="11">
        <f t="shared" si="60"/>
        <v>-1.8199999999999998</v>
      </c>
      <c r="T540" s="11">
        <f>SUM($S$6:S540)</f>
        <v>53.979999999999748</v>
      </c>
    </row>
    <row r="541" spans="1:20" x14ac:dyDescent="0.25">
      <c r="A541" s="11">
        <v>664821</v>
      </c>
      <c r="B541" s="11">
        <v>31316388</v>
      </c>
      <c r="C541" s="11" t="s">
        <v>505</v>
      </c>
      <c r="D541" s="11" t="s">
        <v>506</v>
      </c>
      <c r="E541" s="13">
        <v>44643.791666666664</v>
      </c>
      <c r="F541" s="11" t="s">
        <v>825</v>
      </c>
      <c r="G541" s="11" t="s">
        <v>620</v>
      </c>
      <c r="H541" s="11">
        <v>2.5</v>
      </c>
      <c r="I541" s="11">
        <v>1459</v>
      </c>
      <c r="J541" s="11">
        <v>3.4</v>
      </c>
      <c r="K541" s="11">
        <v>1512</v>
      </c>
      <c r="L541" s="11">
        <f t="shared" si="61"/>
        <v>53</v>
      </c>
      <c r="M541" s="11" t="s">
        <v>54</v>
      </c>
      <c r="N541" s="11" t="s">
        <v>69</v>
      </c>
      <c r="O541" s="11">
        <f t="shared" si="58"/>
        <v>-10</v>
      </c>
      <c r="P541" s="11">
        <v>0</v>
      </c>
      <c r="Q541" s="11">
        <f t="shared" si="59"/>
        <v>9.8000000000000007</v>
      </c>
      <c r="R541" s="11">
        <v>1</v>
      </c>
      <c r="S541" s="11">
        <f t="shared" si="60"/>
        <v>0.98</v>
      </c>
      <c r="T541" s="11">
        <f>SUM($S$6:S541)</f>
        <v>54.959999999999745</v>
      </c>
    </row>
    <row r="542" spans="1:20" x14ac:dyDescent="0.25">
      <c r="A542" s="11">
        <v>664818</v>
      </c>
      <c r="B542" s="11">
        <v>31319872</v>
      </c>
      <c r="C542" s="11" t="s">
        <v>437</v>
      </c>
      <c r="D542" s="11" t="s">
        <v>438</v>
      </c>
      <c r="E542" s="13">
        <v>44643.875</v>
      </c>
      <c r="F542" s="11" t="s">
        <v>826</v>
      </c>
      <c r="G542" s="11" t="s">
        <v>827</v>
      </c>
      <c r="H542" s="11">
        <v>2.52</v>
      </c>
      <c r="I542" s="11">
        <v>1434</v>
      </c>
      <c r="J542" s="11">
        <v>3.25</v>
      </c>
      <c r="K542" s="11">
        <v>1504</v>
      </c>
      <c r="L542" s="11">
        <f t="shared" si="61"/>
        <v>70</v>
      </c>
      <c r="M542" s="11" t="s">
        <v>43</v>
      </c>
      <c r="N542" s="11" t="s">
        <v>54</v>
      </c>
      <c r="O542" s="11">
        <f t="shared" si="58"/>
        <v>-10</v>
      </c>
      <c r="P542" s="11">
        <v>0</v>
      </c>
      <c r="Q542" s="11">
        <f t="shared" si="59"/>
        <v>-22.5</v>
      </c>
      <c r="R542" s="11">
        <v>0</v>
      </c>
      <c r="S542" s="11">
        <f t="shared" si="60"/>
        <v>-2.25</v>
      </c>
      <c r="T542" s="11">
        <f>SUM($S$6:S542)</f>
        <v>52.709999999999745</v>
      </c>
    </row>
    <row r="543" spans="1:20" x14ac:dyDescent="0.25">
      <c r="A543" s="11">
        <v>664823</v>
      </c>
      <c r="B543" s="11">
        <v>31316395</v>
      </c>
      <c r="C543" s="11" t="s">
        <v>505</v>
      </c>
      <c r="D543" s="11" t="s">
        <v>506</v>
      </c>
      <c r="E543" s="13">
        <v>44643.965277777781</v>
      </c>
      <c r="F543" s="11" t="s">
        <v>619</v>
      </c>
      <c r="G543" s="11" t="s">
        <v>507</v>
      </c>
      <c r="H543" s="11">
        <v>2.04</v>
      </c>
      <c r="I543" s="11">
        <v>1469</v>
      </c>
      <c r="J543" s="11">
        <v>4.5</v>
      </c>
      <c r="K543" s="11">
        <v>1503</v>
      </c>
      <c r="L543" s="11">
        <f t="shared" si="61"/>
        <v>34</v>
      </c>
      <c r="M543" s="11" t="s">
        <v>43</v>
      </c>
      <c r="N543" s="11" t="s">
        <v>44</v>
      </c>
      <c r="O543" s="11">
        <f t="shared" si="58"/>
        <v>10.191999999999998</v>
      </c>
      <c r="P543" s="11">
        <v>1</v>
      </c>
      <c r="Q543" s="11">
        <f t="shared" si="59"/>
        <v>9.8000000000000007</v>
      </c>
      <c r="R543" s="11">
        <v>1</v>
      </c>
      <c r="S543" s="11">
        <f t="shared" si="60"/>
        <v>0.98</v>
      </c>
      <c r="T543" s="11">
        <f>SUM($S$6:S543)</f>
        <v>53.689999999999742</v>
      </c>
    </row>
    <row r="544" spans="1:20" x14ac:dyDescent="0.25">
      <c r="A544" s="11">
        <v>664840</v>
      </c>
      <c r="B544" s="11">
        <v>31321784</v>
      </c>
      <c r="C544" s="11" t="s">
        <v>345</v>
      </c>
      <c r="D544" s="11" t="s">
        <v>673</v>
      </c>
      <c r="E544" s="13">
        <v>44645.708333333336</v>
      </c>
      <c r="F544" s="11" t="s">
        <v>828</v>
      </c>
      <c r="G544" s="11" t="s">
        <v>829</v>
      </c>
      <c r="H544" s="11">
        <v>2</v>
      </c>
      <c r="I544" s="11">
        <v>1416</v>
      </c>
      <c r="J544" s="11">
        <v>4.0999999999999996</v>
      </c>
      <c r="K544" s="11">
        <v>1453</v>
      </c>
      <c r="L544" s="11">
        <f t="shared" si="61"/>
        <v>37</v>
      </c>
      <c r="M544" s="11" t="s">
        <v>49</v>
      </c>
      <c r="N544" s="11" t="s">
        <v>49</v>
      </c>
      <c r="O544" s="11">
        <f t="shared" si="58"/>
        <v>9.8000000000000007</v>
      </c>
      <c r="P544" s="11">
        <v>1</v>
      </c>
      <c r="Q544" s="11">
        <f t="shared" si="59"/>
        <v>9.8000000000000007</v>
      </c>
      <c r="R544" s="11">
        <v>1</v>
      </c>
      <c r="S544" s="11">
        <f t="shared" si="60"/>
        <v>0.98</v>
      </c>
      <c r="T544" s="11">
        <f>SUM($S$6:S544)</f>
        <v>54.669999999999739</v>
      </c>
    </row>
    <row r="545" spans="1:20" x14ac:dyDescent="0.25">
      <c r="A545" s="11">
        <v>664843</v>
      </c>
      <c r="B545" s="11">
        <v>31317348</v>
      </c>
      <c r="C545" s="11" t="s">
        <v>50</v>
      </c>
      <c r="D545" s="11" t="s">
        <v>830</v>
      </c>
      <c r="E545" s="13">
        <v>44645.75</v>
      </c>
      <c r="F545" s="11" t="s">
        <v>831</v>
      </c>
      <c r="G545" s="11" t="s">
        <v>832</v>
      </c>
      <c r="H545" s="11">
        <v>1.92</v>
      </c>
      <c r="I545" s="11">
        <v>1475</v>
      </c>
      <c r="J545" s="11">
        <v>4</v>
      </c>
      <c r="K545" s="11">
        <v>1508</v>
      </c>
      <c r="L545" s="11">
        <f t="shared" si="61"/>
        <v>33</v>
      </c>
      <c r="M545" s="11" t="s">
        <v>43</v>
      </c>
      <c r="N545" s="11" t="s">
        <v>43</v>
      </c>
      <c r="O545" s="11">
        <f t="shared" si="58"/>
        <v>-10</v>
      </c>
      <c r="P545" s="11">
        <v>0</v>
      </c>
      <c r="Q545" s="11">
        <f t="shared" si="59"/>
        <v>9.8000000000000007</v>
      </c>
      <c r="R545" s="11">
        <v>1</v>
      </c>
      <c r="S545" s="11">
        <f t="shared" si="60"/>
        <v>0.98</v>
      </c>
      <c r="T545" s="11">
        <f>SUM($S$6:S545)</f>
        <v>55.649999999999736</v>
      </c>
    </row>
    <row r="546" spans="1:20" x14ac:dyDescent="0.25">
      <c r="A546" s="11">
        <v>665136</v>
      </c>
      <c r="B546" s="11">
        <v>31319350</v>
      </c>
      <c r="C546" s="11" t="s">
        <v>50</v>
      </c>
      <c r="D546" s="11" t="s">
        <v>475</v>
      </c>
      <c r="E546" s="13">
        <v>44646.541666666664</v>
      </c>
      <c r="F546" s="11" t="s">
        <v>833</v>
      </c>
      <c r="G546" s="11" t="s">
        <v>834</v>
      </c>
      <c r="H546" s="11">
        <v>2.4</v>
      </c>
      <c r="I546" s="11">
        <v>1460</v>
      </c>
      <c r="J546" s="11">
        <v>3.3</v>
      </c>
      <c r="K546" s="11">
        <v>1474</v>
      </c>
      <c r="L546" s="11">
        <f t="shared" si="61"/>
        <v>14</v>
      </c>
      <c r="M546" s="11" t="s">
        <v>43</v>
      </c>
      <c r="N546" s="11" t="s">
        <v>44</v>
      </c>
      <c r="O546" s="11">
        <f t="shared" si="58"/>
        <v>13.719999999999999</v>
      </c>
      <c r="P546" s="11">
        <v>1</v>
      </c>
      <c r="Q546" s="11">
        <f t="shared" si="59"/>
        <v>9.8000000000000007</v>
      </c>
      <c r="R546" s="11">
        <v>1</v>
      </c>
      <c r="S546" s="11">
        <f t="shared" si="60"/>
        <v>0.98</v>
      </c>
      <c r="T546" s="11">
        <f>SUM($S$6:S546)</f>
        <v>56.629999999999733</v>
      </c>
    </row>
    <row r="547" spans="1:20" x14ac:dyDescent="0.25">
      <c r="A547" s="11">
        <v>665018</v>
      </c>
      <c r="B547" s="11">
        <v>31305356</v>
      </c>
      <c r="C547" s="11" t="s">
        <v>65</v>
      </c>
      <c r="D547" s="11" t="s">
        <v>82</v>
      </c>
      <c r="E547" s="13">
        <v>44646.625</v>
      </c>
      <c r="F547" s="11" t="s">
        <v>272</v>
      </c>
      <c r="G547" s="11" t="s">
        <v>316</v>
      </c>
      <c r="H547" s="11">
        <v>2.1800000000000002</v>
      </c>
      <c r="I547" s="11">
        <v>1354</v>
      </c>
      <c r="J547" s="11">
        <v>3.9</v>
      </c>
      <c r="K547" s="11">
        <v>1437</v>
      </c>
      <c r="L547" s="11">
        <f t="shared" si="61"/>
        <v>83</v>
      </c>
      <c r="M547" s="11" t="s">
        <v>43</v>
      </c>
      <c r="N547" s="11" t="s">
        <v>54</v>
      </c>
      <c r="O547" s="11">
        <f t="shared" si="58"/>
        <v>-10</v>
      </c>
      <c r="P547" s="11">
        <v>0</v>
      </c>
      <c r="Q547" s="11">
        <f t="shared" si="59"/>
        <v>-29</v>
      </c>
      <c r="R547" s="11">
        <v>0</v>
      </c>
      <c r="S547" s="11">
        <f t="shared" si="60"/>
        <v>-2.9</v>
      </c>
      <c r="T547" s="11">
        <f>SUM($S$6:S547)</f>
        <v>53.729999999999734</v>
      </c>
    </row>
    <row r="548" spans="1:20" x14ac:dyDescent="0.25">
      <c r="A548" s="11">
        <v>664951</v>
      </c>
      <c r="B548" s="11">
        <v>31316275</v>
      </c>
      <c r="C548" s="11" t="s">
        <v>65</v>
      </c>
      <c r="D548" s="11" t="s">
        <v>486</v>
      </c>
      <c r="E548" s="13">
        <v>44646.625</v>
      </c>
      <c r="F548" s="11" t="s">
        <v>487</v>
      </c>
      <c r="G548" s="11" t="s">
        <v>835</v>
      </c>
      <c r="H548" s="11">
        <v>2.58</v>
      </c>
      <c r="I548" s="11">
        <v>1528</v>
      </c>
      <c r="J548" s="11">
        <v>2.8</v>
      </c>
      <c r="K548" s="11">
        <v>1607</v>
      </c>
      <c r="L548" s="11">
        <f t="shared" si="61"/>
        <v>79</v>
      </c>
      <c r="M548" s="11" t="s">
        <v>69</v>
      </c>
      <c r="N548" s="11" t="s">
        <v>69</v>
      </c>
      <c r="O548" s="11">
        <f t="shared" si="58"/>
        <v>-10</v>
      </c>
      <c r="P548" s="11">
        <v>0</v>
      </c>
      <c r="Q548" s="11">
        <f t="shared" si="59"/>
        <v>9.8000000000000007</v>
      </c>
      <c r="R548" s="11">
        <v>1</v>
      </c>
      <c r="S548" s="11">
        <f t="shared" si="60"/>
        <v>0.98</v>
      </c>
      <c r="T548" s="11">
        <f>SUM($S$6:S548)</f>
        <v>54.709999999999731</v>
      </c>
    </row>
    <row r="549" spans="1:20" x14ac:dyDescent="0.25">
      <c r="A549" s="11">
        <v>665227</v>
      </c>
      <c r="B549" s="11">
        <v>31314591</v>
      </c>
      <c r="C549" s="11" t="s">
        <v>65</v>
      </c>
      <c r="D549" s="11" t="s">
        <v>71</v>
      </c>
      <c r="E549" s="13">
        <v>44646.625</v>
      </c>
      <c r="F549" s="11" t="s">
        <v>285</v>
      </c>
      <c r="G549" s="11" t="s">
        <v>73</v>
      </c>
      <c r="H549" s="11">
        <v>2.06</v>
      </c>
      <c r="I549" s="11">
        <v>1464</v>
      </c>
      <c r="J549" s="11">
        <v>4.8</v>
      </c>
      <c r="K549" s="11">
        <v>1484</v>
      </c>
      <c r="L549" s="11">
        <f t="shared" si="61"/>
        <v>20</v>
      </c>
      <c r="M549" s="11" t="s">
        <v>49</v>
      </c>
      <c r="N549" s="11" t="s">
        <v>49</v>
      </c>
      <c r="O549" s="11">
        <f t="shared" si="58"/>
        <v>10.388000000000002</v>
      </c>
      <c r="P549" s="11">
        <v>1</v>
      </c>
      <c r="Q549" s="11">
        <f t="shared" si="59"/>
        <v>9.8000000000000007</v>
      </c>
      <c r="R549" s="11">
        <v>1</v>
      </c>
      <c r="S549" s="11">
        <f t="shared" si="60"/>
        <v>0.98</v>
      </c>
      <c r="T549" s="11">
        <f>SUM($S$6:S549)</f>
        <v>55.689999999999728</v>
      </c>
    </row>
    <row r="550" spans="1:20" x14ac:dyDescent="0.25">
      <c r="A550" s="11">
        <v>665220</v>
      </c>
      <c r="B550" s="11">
        <v>31310030</v>
      </c>
      <c r="C550" s="11" t="s">
        <v>65</v>
      </c>
      <c r="D550" s="11" t="s">
        <v>82</v>
      </c>
      <c r="E550" s="13">
        <v>44646.625</v>
      </c>
      <c r="F550" s="11" t="s">
        <v>216</v>
      </c>
      <c r="G550" s="11" t="s">
        <v>269</v>
      </c>
      <c r="H550" s="11">
        <v>1.87</v>
      </c>
      <c r="I550" s="11">
        <v>1510</v>
      </c>
      <c r="J550" s="11">
        <v>4.9000000000000004</v>
      </c>
      <c r="K550" s="11">
        <v>1521</v>
      </c>
      <c r="L550" s="11">
        <f t="shared" si="61"/>
        <v>11</v>
      </c>
      <c r="M550" s="11" t="s">
        <v>44</v>
      </c>
      <c r="N550" s="11" t="s">
        <v>44</v>
      </c>
      <c r="O550" s="11">
        <f t="shared" si="58"/>
        <v>8.5260000000000034</v>
      </c>
      <c r="P550" s="11">
        <v>1</v>
      </c>
      <c r="Q550" s="11">
        <f t="shared" si="59"/>
        <v>9.8000000000000007</v>
      </c>
      <c r="R550" s="11">
        <v>1</v>
      </c>
      <c r="S550" s="11">
        <f t="shared" si="60"/>
        <v>0.98</v>
      </c>
      <c r="T550" s="11">
        <f>SUM($S$6:S550)</f>
        <v>56.669999999999725</v>
      </c>
    </row>
    <row r="551" spans="1:20" x14ac:dyDescent="0.25">
      <c r="A551" s="11">
        <v>664908</v>
      </c>
      <c r="B551" s="11">
        <v>31307951</v>
      </c>
      <c r="C551" s="11" t="s">
        <v>59</v>
      </c>
      <c r="D551" s="11" t="s">
        <v>71</v>
      </c>
      <c r="E551" s="13">
        <v>44646.625</v>
      </c>
      <c r="F551" s="11" t="s">
        <v>484</v>
      </c>
      <c r="G551" s="11" t="s">
        <v>592</v>
      </c>
      <c r="H551" s="11">
        <v>2.36</v>
      </c>
      <c r="I551" s="11">
        <v>1335</v>
      </c>
      <c r="J551" s="11">
        <v>3.55</v>
      </c>
      <c r="K551" s="11">
        <v>1416</v>
      </c>
      <c r="L551" s="11">
        <f t="shared" si="61"/>
        <v>81</v>
      </c>
      <c r="M551" s="11" t="s">
        <v>49</v>
      </c>
      <c r="N551" s="11" t="s">
        <v>49</v>
      </c>
      <c r="O551" s="11">
        <f t="shared" si="58"/>
        <v>13.327999999999998</v>
      </c>
      <c r="P551" s="11">
        <v>1</v>
      </c>
      <c r="Q551" s="11">
        <f t="shared" si="59"/>
        <v>9.8000000000000007</v>
      </c>
      <c r="R551" s="11">
        <v>1</v>
      </c>
      <c r="S551" s="11">
        <f t="shared" si="60"/>
        <v>0.98</v>
      </c>
      <c r="T551" s="11">
        <f>SUM($S$6:S551)</f>
        <v>57.649999999999721</v>
      </c>
    </row>
    <row r="552" spans="1:20" x14ac:dyDescent="0.25">
      <c r="A552" s="11">
        <v>665013</v>
      </c>
      <c r="B552" s="11">
        <v>31302176</v>
      </c>
      <c r="C552" s="11" t="s">
        <v>104</v>
      </c>
      <c r="D552" s="11" t="s">
        <v>131</v>
      </c>
      <c r="E552" s="13">
        <v>44646.708333333336</v>
      </c>
      <c r="F552" s="11" t="s">
        <v>253</v>
      </c>
      <c r="G552" s="11" t="s">
        <v>133</v>
      </c>
      <c r="H552" s="11">
        <v>2.46</v>
      </c>
      <c r="I552" s="11">
        <v>1465</v>
      </c>
      <c r="J552" s="11">
        <v>3.35</v>
      </c>
      <c r="K552" s="11">
        <v>1491</v>
      </c>
      <c r="L552" s="11">
        <f t="shared" si="61"/>
        <v>26</v>
      </c>
      <c r="M552" s="11" t="s">
        <v>69</v>
      </c>
      <c r="N552" s="11" t="s">
        <v>91</v>
      </c>
      <c r="O552" s="11">
        <f t="shared" si="58"/>
        <v>14.308000000000002</v>
      </c>
      <c r="P552" s="11">
        <v>1</v>
      </c>
      <c r="Q552" s="11">
        <f t="shared" si="59"/>
        <v>9.8000000000000007</v>
      </c>
      <c r="R552" s="11">
        <v>1</v>
      </c>
      <c r="S552" s="11">
        <f t="shared" si="60"/>
        <v>0.98</v>
      </c>
      <c r="T552" s="11">
        <f>SUM($S$6:S552)</f>
        <v>58.629999999999718</v>
      </c>
    </row>
    <row r="553" spans="1:20" x14ac:dyDescent="0.25">
      <c r="A553" s="11">
        <v>665374</v>
      </c>
      <c r="B553" s="11">
        <v>31321581</v>
      </c>
      <c r="C553" s="11" t="s">
        <v>104</v>
      </c>
      <c r="D553" s="11" t="s">
        <v>836</v>
      </c>
      <c r="E553" s="13">
        <v>44647.5</v>
      </c>
      <c r="F553" s="11" t="s">
        <v>837</v>
      </c>
      <c r="G553" s="11" t="s">
        <v>838</v>
      </c>
      <c r="H553" s="11">
        <v>2.2200000000000002</v>
      </c>
      <c r="I553" s="11">
        <v>1412</v>
      </c>
      <c r="J553" s="11">
        <v>4.2</v>
      </c>
      <c r="K553" s="11">
        <v>1426</v>
      </c>
      <c r="L553" s="11">
        <f t="shared" si="61"/>
        <v>14</v>
      </c>
      <c r="M553" s="11" t="s">
        <v>43</v>
      </c>
      <c r="N553" s="11" t="s">
        <v>361</v>
      </c>
      <c r="O553" s="11">
        <f t="shared" si="58"/>
        <v>-10</v>
      </c>
      <c r="P553" s="11">
        <v>0</v>
      </c>
      <c r="Q553" s="11">
        <f t="shared" si="59"/>
        <v>-32</v>
      </c>
      <c r="R553" s="11">
        <v>0</v>
      </c>
      <c r="S553" s="11">
        <f t="shared" si="60"/>
        <v>-3.2</v>
      </c>
      <c r="T553" s="11">
        <f>SUM($S$6:S553)</f>
        <v>55.429999999999715</v>
      </c>
    </row>
    <row r="554" spans="1:20" x14ac:dyDescent="0.25">
      <c r="A554" s="11">
        <v>665301</v>
      </c>
      <c r="B554" s="11">
        <v>31302186</v>
      </c>
      <c r="C554" s="11" t="s">
        <v>104</v>
      </c>
      <c r="D554" s="11" t="s">
        <v>131</v>
      </c>
      <c r="E554" s="13">
        <v>44647.541666666664</v>
      </c>
      <c r="F554" s="11" t="s">
        <v>134</v>
      </c>
      <c r="G554" s="11" t="s">
        <v>220</v>
      </c>
      <c r="H554" s="11">
        <v>2.2200000000000002</v>
      </c>
      <c r="I554" s="11">
        <v>1451</v>
      </c>
      <c r="J554" s="11">
        <v>3.85</v>
      </c>
      <c r="K554" s="11">
        <v>1503</v>
      </c>
      <c r="L554" s="11">
        <f t="shared" si="61"/>
        <v>52</v>
      </c>
      <c r="M554" s="11" t="s">
        <v>49</v>
      </c>
      <c r="N554" s="11" t="s">
        <v>128</v>
      </c>
      <c r="O554" s="11">
        <f t="shared" si="58"/>
        <v>11.956000000000003</v>
      </c>
      <c r="P554" s="11">
        <v>1</v>
      </c>
      <c r="Q554" s="11">
        <f t="shared" si="59"/>
        <v>9.8000000000000007</v>
      </c>
      <c r="R554" s="11">
        <v>1</v>
      </c>
      <c r="S554" s="11">
        <f t="shared" si="60"/>
        <v>0.98</v>
      </c>
      <c r="T554" s="11">
        <f>SUM($S$6:S554)</f>
        <v>56.409999999999712</v>
      </c>
    </row>
    <row r="555" spans="1:20" x14ac:dyDescent="0.25">
      <c r="A555" s="11">
        <v>665469</v>
      </c>
      <c r="B555" s="11">
        <v>31317157</v>
      </c>
      <c r="C555" s="11" t="s">
        <v>92</v>
      </c>
      <c r="D555" s="11" t="s">
        <v>456</v>
      </c>
      <c r="E555" s="13">
        <v>44648.729166666664</v>
      </c>
      <c r="F555" s="11" t="s">
        <v>462</v>
      </c>
      <c r="G555" s="11" t="s">
        <v>693</v>
      </c>
      <c r="H555" s="11">
        <v>2.58</v>
      </c>
      <c r="I555" s="11">
        <v>1494</v>
      </c>
      <c r="J555" s="11">
        <v>3</v>
      </c>
      <c r="K555" s="11">
        <v>1506</v>
      </c>
      <c r="L555" s="11">
        <f t="shared" si="61"/>
        <v>12</v>
      </c>
      <c r="M555" s="11" t="s">
        <v>123</v>
      </c>
      <c r="N555" s="11" t="s">
        <v>63</v>
      </c>
      <c r="O555" s="11">
        <f t="shared" si="58"/>
        <v>-10</v>
      </c>
      <c r="P555" s="11">
        <v>0</v>
      </c>
      <c r="Q555" s="11">
        <f t="shared" si="59"/>
        <v>-20</v>
      </c>
      <c r="R555" s="11">
        <v>0</v>
      </c>
      <c r="S555" s="11">
        <f t="shared" si="60"/>
        <v>-2</v>
      </c>
      <c r="T555" s="11">
        <f>SUM($S$6:S555)</f>
        <v>54.409999999999712</v>
      </c>
    </row>
    <row r="556" spans="1:20" x14ac:dyDescent="0.25">
      <c r="A556" s="11">
        <v>665470</v>
      </c>
      <c r="B556" s="11">
        <v>31302230</v>
      </c>
      <c r="C556" s="11" t="s">
        <v>104</v>
      </c>
      <c r="D556" s="11" t="s">
        <v>131</v>
      </c>
      <c r="E556" s="13">
        <v>44648.833333333336</v>
      </c>
      <c r="F556" s="11" t="s">
        <v>170</v>
      </c>
      <c r="G556" s="11" t="s">
        <v>229</v>
      </c>
      <c r="H556" s="11">
        <v>2.06</v>
      </c>
      <c r="I556" s="11">
        <v>1483</v>
      </c>
      <c r="J556" s="11">
        <v>4.5999999999999996</v>
      </c>
      <c r="K556" s="11">
        <v>1536</v>
      </c>
      <c r="L556" s="11">
        <f t="shared" si="61"/>
        <v>53</v>
      </c>
      <c r="M556" s="11" t="s">
        <v>128</v>
      </c>
      <c r="N556" s="11" t="s">
        <v>176</v>
      </c>
      <c r="O556" s="11">
        <f t="shared" si="58"/>
        <v>10.388000000000002</v>
      </c>
      <c r="P556" s="11">
        <v>1</v>
      </c>
      <c r="Q556" s="11">
        <f t="shared" si="59"/>
        <v>9.8000000000000007</v>
      </c>
      <c r="R556" s="11">
        <v>1</v>
      </c>
      <c r="S556" s="11">
        <f t="shared" si="60"/>
        <v>0.98</v>
      </c>
      <c r="T556" s="11">
        <f>SUM($S$6:S556)</f>
        <v>55.389999999999709</v>
      </c>
    </row>
    <row r="557" spans="1:20" x14ac:dyDescent="0.25">
      <c r="A557" s="11">
        <v>665495</v>
      </c>
      <c r="B557" s="11">
        <v>31326129</v>
      </c>
      <c r="C557" s="11" t="s">
        <v>50</v>
      </c>
      <c r="D557" s="11" t="s">
        <v>574</v>
      </c>
      <c r="E557" s="13">
        <v>44649.75</v>
      </c>
      <c r="F557" s="11" t="s">
        <v>839</v>
      </c>
      <c r="G557" s="11" t="s">
        <v>784</v>
      </c>
      <c r="H557" s="11">
        <v>2.3199999999999998</v>
      </c>
      <c r="I557" s="11">
        <v>1422</v>
      </c>
      <c r="J557" s="11">
        <v>3.5</v>
      </c>
      <c r="K557" s="11">
        <v>1448</v>
      </c>
      <c r="L557" s="11">
        <f t="shared" si="61"/>
        <v>26</v>
      </c>
      <c r="M557" s="11" t="s">
        <v>43</v>
      </c>
      <c r="N557" s="11" t="s">
        <v>43</v>
      </c>
      <c r="O557" s="11">
        <f t="shared" si="58"/>
        <v>-10</v>
      </c>
      <c r="P557" s="11">
        <v>0</v>
      </c>
      <c r="Q557" s="11">
        <f t="shared" si="59"/>
        <v>9.8000000000000007</v>
      </c>
      <c r="R557" s="11">
        <v>1</v>
      </c>
      <c r="S557" s="11">
        <f t="shared" si="60"/>
        <v>0.98</v>
      </c>
      <c r="T557" s="11">
        <f>SUM($S$6:S557)</f>
        <v>56.369999999999706</v>
      </c>
    </row>
    <row r="558" spans="1:20" x14ac:dyDescent="0.25">
      <c r="A558" s="11">
        <v>665603</v>
      </c>
      <c r="B558" s="11">
        <v>31331187</v>
      </c>
      <c r="C558" s="11" t="s">
        <v>65</v>
      </c>
      <c r="D558" s="11" t="s">
        <v>71</v>
      </c>
      <c r="E558" s="13">
        <v>44649.822916666664</v>
      </c>
      <c r="F558" s="11" t="s">
        <v>433</v>
      </c>
      <c r="G558" s="11" t="s">
        <v>270</v>
      </c>
      <c r="H558" s="11">
        <v>2.2200000000000002</v>
      </c>
      <c r="I558" s="11">
        <v>1347</v>
      </c>
      <c r="J558" s="11">
        <v>3.9</v>
      </c>
      <c r="K558" s="11">
        <v>1379</v>
      </c>
      <c r="L558" s="11">
        <f t="shared" si="61"/>
        <v>32</v>
      </c>
      <c r="M558" s="11" t="s">
        <v>44</v>
      </c>
      <c r="N558" s="11" t="s">
        <v>49</v>
      </c>
      <c r="O558" s="11">
        <f t="shared" si="58"/>
        <v>11.956000000000003</v>
      </c>
      <c r="P558" s="11">
        <v>1</v>
      </c>
      <c r="Q558" s="11">
        <f t="shared" si="59"/>
        <v>9.8000000000000007</v>
      </c>
      <c r="R558" s="11">
        <v>1</v>
      </c>
      <c r="S558" s="11">
        <f t="shared" si="60"/>
        <v>0.98</v>
      </c>
      <c r="T558" s="11">
        <f>SUM($S$6:S558)</f>
        <v>57.349999999999703</v>
      </c>
    </row>
    <row r="559" spans="1:20" x14ac:dyDescent="0.25">
      <c r="A559" s="11">
        <v>665630</v>
      </c>
      <c r="B559" s="11">
        <v>31335435</v>
      </c>
      <c r="C559" s="11" t="s">
        <v>259</v>
      </c>
      <c r="D559" s="11" t="s">
        <v>434</v>
      </c>
      <c r="E559" s="13">
        <v>44650.086805555555</v>
      </c>
      <c r="F559" s="11" t="s">
        <v>840</v>
      </c>
      <c r="G559" s="11" t="s">
        <v>841</v>
      </c>
      <c r="H559" s="11">
        <v>2.44</v>
      </c>
      <c r="I559" s="11">
        <v>1473</v>
      </c>
      <c r="J559" s="11">
        <v>3.85</v>
      </c>
      <c r="K559" s="11">
        <v>1499</v>
      </c>
      <c r="L559" s="11">
        <f t="shared" si="61"/>
        <v>26</v>
      </c>
      <c r="M559" s="11" t="s">
        <v>44</v>
      </c>
      <c r="N559" s="11" t="s">
        <v>70</v>
      </c>
      <c r="O559" s="11">
        <f t="shared" si="58"/>
        <v>14.111999999999998</v>
      </c>
      <c r="P559" s="11">
        <v>1</v>
      </c>
      <c r="Q559" s="11">
        <f t="shared" si="59"/>
        <v>9.8000000000000007</v>
      </c>
      <c r="R559" s="11">
        <v>1</v>
      </c>
      <c r="S559" s="11">
        <f t="shared" si="60"/>
        <v>0.98</v>
      </c>
      <c r="T559" s="11">
        <f>SUM($S$6:S559)</f>
        <v>58.3299999999997</v>
      </c>
    </row>
    <row r="560" spans="1:20" x14ac:dyDescent="0.25">
      <c r="A560" s="11">
        <v>665577</v>
      </c>
      <c r="B560" s="11">
        <v>31329003</v>
      </c>
      <c r="C560" s="11" t="s">
        <v>39</v>
      </c>
      <c r="D560" s="11" t="s">
        <v>40</v>
      </c>
      <c r="E560" s="13">
        <v>44650.378472222219</v>
      </c>
      <c r="F560" s="11" t="s">
        <v>42</v>
      </c>
      <c r="G560" s="11" t="s">
        <v>221</v>
      </c>
      <c r="H560" s="11">
        <v>2.12</v>
      </c>
      <c r="I560" s="11">
        <v>1476</v>
      </c>
      <c r="J560" s="11">
        <v>3.75</v>
      </c>
      <c r="K560" s="11">
        <v>1518</v>
      </c>
      <c r="L560" s="11">
        <f t="shared" si="61"/>
        <v>42</v>
      </c>
      <c r="M560" s="11" t="s">
        <v>54</v>
      </c>
      <c r="N560" s="11" t="s">
        <v>361</v>
      </c>
      <c r="O560" s="11">
        <f t="shared" si="58"/>
        <v>-10</v>
      </c>
      <c r="P560" s="11">
        <v>0</v>
      </c>
      <c r="Q560" s="11">
        <f t="shared" si="59"/>
        <v>-27.5</v>
      </c>
      <c r="R560" s="11">
        <v>0</v>
      </c>
      <c r="S560" s="11">
        <f t="shared" si="60"/>
        <v>-2.75</v>
      </c>
      <c r="T560" s="11">
        <f>SUM($S$6:S560)</f>
        <v>55.5799999999997</v>
      </c>
    </row>
    <row r="561" spans="1:20" x14ac:dyDescent="0.25">
      <c r="A561" s="11">
        <v>665729</v>
      </c>
      <c r="B561" s="11">
        <v>31332328</v>
      </c>
      <c r="C561" s="11" t="s">
        <v>345</v>
      </c>
      <c r="D561" s="11" t="s">
        <v>673</v>
      </c>
      <c r="E561" s="13">
        <v>44652.708333333336</v>
      </c>
      <c r="F561" s="11" t="s">
        <v>828</v>
      </c>
      <c r="G561" s="11" t="s">
        <v>842</v>
      </c>
      <c r="H561" s="11">
        <v>1.64</v>
      </c>
      <c r="I561" s="11">
        <v>1427</v>
      </c>
      <c r="J561" s="11">
        <v>5.7</v>
      </c>
      <c r="K561" s="11">
        <v>1440</v>
      </c>
      <c r="L561" s="11">
        <f t="shared" si="61"/>
        <v>13</v>
      </c>
      <c r="M561" s="11" t="s">
        <v>43</v>
      </c>
      <c r="N561" s="11" t="s">
        <v>44</v>
      </c>
      <c r="O561" s="11">
        <f t="shared" si="58"/>
        <v>6.2719999999999985</v>
      </c>
      <c r="P561" s="11">
        <v>1</v>
      </c>
      <c r="Q561" s="11">
        <f t="shared" si="59"/>
        <v>9.8000000000000007</v>
      </c>
      <c r="R561" s="11">
        <v>1</v>
      </c>
      <c r="S561" s="11">
        <f t="shared" si="60"/>
        <v>0.98</v>
      </c>
      <c r="T561" s="11">
        <f>SUM($S$6:S561)</f>
        <v>56.559999999999697</v>
      </c>
    </row>
    <row r="562" spans="1:20" x14ac:dyDescent="0.25">
      <c r="A562" s="11">
        <v>665700</v>
      </c>
      <c r="B562" s="11">
        <v>31321384</v>
      </c>
      <c r="C562" s="11" t="s">
        <v>92</v>
      </c>
      <c r="D562" s="11" t="s">
        <v>456</v>
      </c>
      <c r="E562" s="13">
        <v>44652.75</v>
      </c>
      <c r="F562" s="11" t="s">
        <v>843</v>
      </c>
      <c r="G562" s="11" t="s">
        <v>542</v>
      </c>
      <c r="H562" s="11">
        <v>2.3199999999999998</v>
      </c>
      <c r="I562" s="11">
        <v>1370</v>
      </c>
      <c r="J562" s="11">
        <v>3.95</v>
      </c>
      <c r="K562" s="11">
        <v>1413</v>
      </c>
      <c r="L562" s="11">
        <f t="shared" si="61"/>
        <v>43</v>
      </c>
      <c r="M562" s="11" t="s">
        <v>44</v>
      </c>
      <c r="N562" s="11" t="s">
        <v>44</v>
      </c>
      <c r="O562" s="11">
        <f t="shared" si="58"/>
        <v>12.936</v>
      </c>
      <c r="P562" s="11">
        <v>1</v>
      </c>
      <c r="Q562" s="11">
        <f t="shared" si="59"/>
        <v>9.8000000000000007</v>
      </c>
      <c r="R562" s="11">
        <v>1</v>
      </c>
      <c r="S562" s="11">
        <f t="shared" si="60"/>
        <v>0.98</v>
      </c>
      <c r="T562" s="11">
        <f>SUM($S$6:S562)</f>
        <v>57.539999999999694</v>
      </c>
    </row>
    <row r="563" spans="1:20" x14ac:dyDescent="0.25">
      <c r="A563" s="11">
        <v>665652</v>
      </c>
      <c r="B563" s="11">
        <v>31334553</v>
      </c>
      <c r="C563" s="11" t="s">
        <v>172</v>
      </c>
      <c r="D563" s="11" t="s">
        <v>288</v>
      </c>
      <c r="E563" s="13">
        <v>44652.791666666664</v>
      </c>
      <c r="F563" s="11" t="s">
        <v>844</v>
      </c>
      <c r="G563" s="11" t="s">
        <v>321</v>
      </c>
      <c r="H563" s="11">
        <v>2.62</v>
      </c>
      <c r="I563" s="11">
        <v>1434</v>
      </c>
      <c r="J563" s="11">
        <v>2.7</v>
      </c>
      <c r="K563" s="11">
        <v>1514</v>
      </c>
      <c r="L563" s="11">
        <f t="shared" si="61"/>
        <v>80</v>
      </c>
      <c r="M563" s="11" t="s">
        <v>43</v>
      </c>
      <c r="N563" s="11" t="s">
        <v>161</v>
      </c>
      <c r="O563" s="11">
        <f t="shared" si="58"/>
        <v>15.876000000000003</v>
      </c>
      <c r="P563" s="11">
        <v>1</v>
      </c>
      <c r="Q563" s="11">
        <f t="shared" si="59"/>
        <v>9.8000000000000007</v>
      </c>
      <c r="R563" s="11">
        <v>1</v>
      </c>
      <c r="S563" s="11">
        <f t="shared" si="60"/>
        <v>0.98</v>
      </c>
      <c r="T563" s="11">
        <f>SUM($S$6:S563)</f>
        <v>58.51999999999969</v>
      </c>
    </row>
    <row r="564" spans="1:20" x14ac:dyDescent="0.25">
      <c r="A564" s="11">
        <v>665725</v>
      </c>
      <c r="B564" s="11">
        <v>31327490</v>
      </c>
      <c r="C564" s="11" t="s">
        <v>138</v>
      </c>
      <c r="D564" s="11" t="s">
        <v>690</v>
      </c>
      <c r="E564" s="13">
        <v>44652.8125</v>
      </c>
      <c r="F564" s="11" t="s">
        <v>845</v>
      </c>
      <c r="G564" s="11" t="s">
        <v>846</v>
      </c>
      <c r="H564" s="11">
        <v>2.2999999999999998</v>
      </c>
      <c r="I564" s="11">
        <v>1477</v>
      </c>
      <c r="J564" s="11">
        <v>3.85</v>
      </c>
      <c r="K564" s="11">
        <v>1491</v>
      </c>
      <c r="L564" s="11">
        <f t="shared" si="61"/>
        <v>14</v>
      </c>
      <c r="M564" s="11" t="s">
        <v>43</v>
      </c>
      <c r="N564" s="11" t="s">
        <v>69</v>
      </c>
      <c r="O564" s="11">
        <f t="shared" si="58"/>
        <v>-10</v>
      </c>
      <c r="P564" s="11">
        <v>0</v>
      </c>
      <c r="Q564" s="11">
        <f t="shared" si="59"/>
        <v>9.8000000000000007</v>
      </c>
      <c r="R564" s="11">
        <v>1</v>
      </c>
      <c r="S564" s="11">
        <f t="shared" si="60"/>
        <v>0.98</v>
      </c>
      <c r="T564" s="11">
        <f>SUM($S$6:S564)</f>
        <v>59.499999999999687</v>
      </c>
    </row>
    <row r="565" spans="1:20" x14ac:dyDescent="0.25">
      <c r="A565" s="11">
        <v>666118</v>
      </c>
      <c r="B565" s="11">
        <v>31334153</v>
      </c>
      <c r="C565" s="11" t="s">
        <v>505</v>
      </c>
      <c r="D565" s="11" t="s">
        <v>506</v>
      </c>
      <c r="E565" s="13">
        <v>44653.069444444445</v>
      </c>
      <c r="F565" s="11" t="s">
        <v>508</v>
      </c>
      <c r="G565" s="11" t="s">
        <v>720</v>
      </c>
      <c r="H565" s="11">
        <v>2.54</v>
      </c>
      <c r="I565" s="11">
        <v>1556</v>
      </c>
      <c r="J565" s="11">
        <v>3.55</v>
      </c>
      <c r="K565" s="11">
        <v>1567</v>
      </c>
      <c r="L565" s="11">
        <f t="shared" si="61"/>
        <v>11</v>
      </c>
      <c r="M565" s="11" t="s">
        <v>43</v>
      </c>
      <c r="N565" s="11" t="s">
        <v>43</v>
      </c>
      <c r="O565" s="11">
        <f t="shared" si="58"/>
        <v>-10</v>
      </c>
      <c r="P565" s="11">
        <v>0</v>
      </c>
      <c r="Q565" s="11">
        <f t="shared" si="59"/>
        <v>9.8000000000000007</v>
      </c>
      <c r="R565" s="11">
        <v>1</v>
      </c>
      <c r="S565" s="11">
        <f t="shared" si="60"/>
        <v>0.98</v>
      </c>
      <c r="T565" s="11">
        <f>SUM($S$6:S565)</f>
        <v>60.479999999999684</v>
      </c>
    </row>
    <row r="566" spans="1:20" x14ac:dyDescent="0.25">
      <c r="A566" s="11">
        <v>665781</v>
      </c>
      <c r="B566" s="11">
        <v>31326947</v>
      </c>
      <c r="C566" s="11" t="s">
        <v>259</v>
      </c>
      <c r="D566" s="11" t="s">
        <v>260</v>
      </c>
      <c r="E566" s="13">
        <v>44653.125</v>
      </c>
      <c r="F566" s="11" t="s">
        <v>286</v>
      </c>
      <c r="G566" s="11" t="s">
        <v>294</v>
      </c>
      <c r="H566" s="11">
        <v>1.9</v>
      </c>
      <c r="I566" s="11">
        <v>1431</v>
      </c>
      <c r="J566" s="11">
        <v>5.3</v>
      </c>
      <c r="K566" s="11">
        <v>1450</v>
      </c>
      <c r="L566" s="11">
        <f t="shared" si="61"/>
        <v>19</v>
      </c>
      <c r="M566" s="11" t="s">
        <v>43</v>
      </c>
      <c r="N566" s="11" t="s">
        <v>44</v>
      </c>
      <c r="O566" s="11">
        <f t="shared" si="58"/>
        <v>8.82</v>
      </c>
      <c r="P566" s="11">
        <v>1</v>
      </c>
      <c r="Q566" s="11">
        <f t="shared" si="59"/>
        <v>9.8000000000000007</v>
      </c>
      <c r="R566" s="11">
        <v>1</v>
      </c>
      <c r="S566" s="11">
        <f t="shared" si="60"/>
        <v>0.98</v>
      </c>
      <c r="T566" s="11">
        <f>SUM($S$6:S566)</f>
        <v>61.459999999999681</v>
      </c>
    </row>
    <row r="567" spans="1:20" x14ac:dyDescent="0.25">
      <c r="A567" s="11">
        <v>666434</v>
      </c>
      <c r="B567" s="11">
        <v>31336491</v>
      </c>
      <c r="C567" s="11" t="s">
        <v>87</v>
      </c>
      <c r="D567" s="11" t="s">
        <v>571</v>
      </c>
      <c r="E567" s="13">
        <v>44653.458333333336</v>
      </c>
      <c r="F567" s="11" t="s">
        <v>676</v>
      </c>
      <c r="G567" s="11" t="s">
        <v>847</v>
      </c>
      <c r="H567" s="11">
        <v>2.58</v>
      </c>
      <c r="I567" s="11">
        <v>1408</v>
      </c>
      <c r="J567" s="11">
        <v>2.94</v>
      </c>
      <c r="K567" s="11">
        <v>1507</v>
      </c>
      <c r="L567" s="11">
        <f t="shared" si="61"/>
        <v>99</v>
      </c>
      <c r="M567" s="11" t="s">
        <v>49</v>
      </c>
      <c r="N567" s="11" t="s">
        <v>70</v>
      </c>
      <c r="O567" s="11">
        <f t="shared" si="58"/>
        <v>15.484</v>
      </c>
      <c r="P567" s="11">
        <v>1</v>
      </c>
      <c r="Q567" s="11">
        <f t="shared" si="59"/>
        <v>9.8000000000000007</v>
      </c>
      <c r="R567" s="11">
        <v>1</v>
      </c>
      <c r="S567" s="11">
        <f t="shared" si="60"/>
        <v>0.98</v>
      </c>
      <c r="T567" s="11">
        <f>SUM($S$6:S567)</f>
        <v>62.439999999999678</v>
      </c>
    </row>
    <row r="568" spans="1:20" x14ac:dyDescent="0.25">
      <c r="A568" s="11">
        <v>666019</v>
      </c>
      <c r="B568" s="11">
        <v>31332705</v>
      </c>
      <c r="C568" s="11" t="s">
        <v>206</v>
      </c>
      <c r="D568" s="11" t="s">
        <v>517</v>
      </c>
      <c r="E568" s="13">
        <v>44653.479166666664</v>
      </c>
      <c r="F568" s="11" t="s">
        <v>686</v>
      </c>
      <c r="G568" s="11" t="s">
        <v>848</v>
      </c>
      <c r="H568" s="11">
        <v>2.6</v>
      </c>
      <c r="I568" s="11">
        <v>1514</v>
      </c>
      <c r="J568" s="11">
        <v>3.2</v>
      </c>
      <c r="K568" s="11">
        <v>1608</v>
      </c>
      <c r="L568" s="11">
        <f t="shared" si="61"/>
        <v>94</v>
      </c>
      <c r="M568" s="11" t="s">
        <v>123</v>
      </c>
      <c r="N568" s="11" t="s">
        <v>74</v>
      </c>
      <c r="O568" s="11">
        <f t="shared" si="58"/>
        <v>-10</v>
      </c>
      <c r="P568" s="11">
        <v>0</v>
      </c>
      <c r="Q568" s="11">
        <f t="shared" si="59"/>
        <v>9.8000000000000007</v>
      </c>
      <c r="R568" s="11">
        <v>1</v>
      </c>
      <c r="S568" s="11">
        <f t="shared" si="60"/>
        <v>0.98</v>
      </c>
      <c r="T568" s="11">
        <f>SUM($S$6:S568)</f>
        <v>63.419999999999675</v>
      </c>
    </row>
    <row r="569" spans="1:20" x14ac:dyDescent="0.25">
      <c r="A569" s="11">
        <v>665835</v>
      </c>
      <c r="B569" s="11">
        <v>31308053</v>
      </c>
      <c r="C569" s="11" t="s">
        <v>50</v>
      </c>
      <c r="D569" s="11" t="s">
        <v>51</v>
      </c>
      <c r="E569" s="13">
        <v>44653.520833333336</v>
      </c>
      <c r="F569" s="11" t="s">
        <v>305</v>
      </c>
      <c r="G569" s="11" t="s">
        <v>307</v>
      </c>
      <c r="H569" s="11">
        <v>2.2599999999999998</v>
      </c>
      <c r="I569" s="11">
        <v>1418</v>
      </c>
      <c r="J569" s="11">
        <v>3.55</v>
      </c>
      <c r="K569" s="11">
        <v>1429</v>
      </c>
      <c r="L569" s="11">
        <f t="shared" si="61"/>
        <v>11</v>
      </c>
      <c r="M569" s="11" t="s">
        <v>69</v>
      </c>
      <c r="N569" s="11" t="s">
        <v>69</v>
      </c>
      <c r="O569" s="11">
        <f t="shared" si="58"/>
        <v>-10</v>
      </c>
      <c r="P569" s="11">
        <v>0</v>
      </c>
      <c r="Q569" s="11">
        <f t="shared" si="59"/>
        <v>9.8000000000000007</v>
      </c>
      <c r="R569" s="11">
        <v>1</v>
      </c>
      <c r="S569" s="11">
        <f t="shared" si="60"/>
        <v>0.98</v>
      </c>
      <c r="T569" s="11">
        <f>SUM($S$6:S569)</f>
        <v>64.399999999999679</v>
      </c>
    </row>
    <row r="570" spans="1:20" x14ac:dyDescent="0.25">
      <c r="A570" s="11">
        <v>665798</v>
      </c>
      <c r="B570" s="11">
        <v>31336464</v>
      </c>
      <c r="C570" s="11" t="s">
        <v>50</v>
      </c>
      <c r="D570" s="11" t="s">
        <v>475</v>
      </c>
      <c r="E570" s="13">
        <v>44653.541666666664</v>
      </c>
      <c r="F570" s="11" t="s">
        <v>834</v>
      </c>
      <c r="G570" s="11" t="s">
        <v>849</v>
      </c>
      <c r="H570" s="11">
        <v>2.36</v>
      </c>
      <c r="I570" s="11">
        <v>1466</v>
      </c>
      <c r="J570" s="11">
        <v>3.15</v>
      </c>
      <c r="K570" s="11">
        <v>1500</v>
      </c>
      <c r="L570" s="11">
        <f t="shared" si="61"/>
        <v>34</v>
      </c>
      <c r="M570" s="11" t="s">
        <v>43</v>
      </c>
      <c r="N570" s="11" t="s">
        <v>43</v>
      </c>
      <c r="O570" s="11">
        <f t="shared" si="58"/>
        <v>-10</v>
      </c>
      <c r="P570" s="11">
        <v>0</v>
      </c>
      <c r="Q570" s="11">
        <f t="shared" si="59"/>
        <v>9.8000000000000007</v>
      </c>
      <c r="R570" s="11">
        <v>1</v>
      </c>
      <c r="S570" s="11">
        <f t="shared" si="60"/>
        <v>0.98</v>
      </c>
      <c r="T570" s="11">
        <f>SUM($S$6:S570)</f>
        <v>65.379999999999683</v>
      </c>
    </row>
    <row r="571" spans="1:20" x14ac:dyDescent="0.25">
      <c r="A571" s="11">
        <v>666115</v>
      </c>
      <c r="B571" s="11">
        <v>31340578</v>
      </c>
      <c r="C571" s="11" t="s">
        <v>345</v>
      </c>
      <c r="D571" s="11" t="s">
        <v>673</v>
      </c>
      <c r="E571" s="13">
        <v>44653.5625</v>
      </c>
      <c r="F571" s="11" t="s">
        <v>829</v>
      </c>
      <c r="G571" s="11" t="s">
        <v>850</v>
      </c>
      <c r="H571" s="11">
        <v>2.62</v>
      </c>
      <c r="I571" s="11">
        <v>1442</v>
      </c>
      <c r="J571" s="11">
        <v>3</v>
      </c>
      <c r="K571" s="11">
        <v>1554</v>
      </c>
      <c r="L571" s="11">
        <f t="shared" si="61"/>
        <v>112</v>
      </c>
      <c r="M571" s="11" t="s">
        <v>63</v>
      </c>
      <c r="N571" s="11" t="s">
        <v>176</v>
      </c>
      <c r="O571" s="11">
        <f t="shared" si="58"/>
        <v>15.876000000000003</v>
      </c>
      <c r="P571" s="11">
        <v>1</v>
      </c>
      <c r="Q571" s="11">
        <f t="shared" si="59"/>
        <v>9.8000000000000007</v>
      </c>
      <c r="R571" s="11">
        <v>1</v>
      </c>
      <c r="S571" s="11">
        <f t="shared" si="60"/>
        <v>0.98</v>
      </c>
      <c r="T571" s="11">
        <f>SUM($S$6:S571)</f>
        <v>66.359999999999687</v>
      </c>
    </row>
    <row r="572" spans="1:20" x14ac:dyDescent="0.25">
      <c r="A572" s="11">
        <v>665896</v>
      </c>
      <c r="B572" s="11">
        <v>31338685</v>
      </c>
      <c r="C572" s="11" t="s">
        <v>851</v>
      </c>
      <c r="D572" s="11" t="s">
        <v>46</v>
      </c>
      <c r="E572" s="13">
        <v>44653.583333333336</v>
      </c>
      <c r="F572" s="11" t="s">
        <v>852</v>
      </c>
      <c r="G572" s="11" t="s">
        <v>853</v>
      </c>
      <c r="H572" s="11">
        <v>2.38</v>
      </c>
      <c r="I572" s="11">
        <v>1474</v>
      </c>
      <c r="J572" s="11">
        <v>4.0999999999999996</v>
      </c>
      <c r="K572" s="11">
        <v>1519</v>
      </c>
      <c r="L572" s="11">
        <f t="shared" si="61"/>
        <v>45</v>
      </c>
      <c r="M572" s="11" t="s">
        <v>49</v>
      </c>
      <c r="N572" s="11" t="s">
        <v>70</v>
      </c>
      <c r="O572" s="11">
        <f t="shared" si="58"/>
        <v>13.523999999999997</v>
      </c>
      <c r="P572" s="11">
        <v>1</v>
      </c>
      <c r="Q572" s="11">
        <f t="shared" si="59"/>
        <v>9.8000000000000007</v>
      </c>
      <c r="R572" s="11">
        <v>1</v>
      </c>
      <c r="S572" s="11">
        <f t="shared" si="60"/>
        <v>0.98</v>
      </c>
      <c r="T572" s="11">
        <f>SUM($S$6:S572)</f>
        <v>67.339999999999691</v>
      </c>
    </row>
    <row r="573" spans="1:20" x14ac:dyDescent="0.25">
      <c r="A573" s="11">
        <v>666153</v>
      </c>
      <c r="B573" s="11">
        <v>31333587</v>
      </c>
      <c r="C573" s="11" t="s">
        <v>65</v>
      </c>
      <c r="D573" s="11" t="s">
        <v>71</v>
      </c>
      <c r="E573" s="13">
        <v>44653.625</v>
      </c>
      <c r="F573" s="11" t="s">
        <v>223</v>
      </c>
      <c r="G573" s="11" t="s">
        <v>310</v>
      </c>
      <c r="H573" s="11">
        <v>2.52</v>
      </c>
      <c r="I573" s="11">
        <v>1360</v>
      </c>
      <c r="J573" s="11">
        <v>3.35</v>
      </c>
      <c r="K573" s="11">
        <v>1391</v>
      </c>
      <c r="L573" s="11">
        <f t="shared" si="61"/>
        <v>31</v>
      </c>
      <c r="M573" s="11" t="s">
        <v>123</v>
      </c>
      <c r="N573" s="11" t="s">
        <v>123</v>
      </c>
      <c r="O573" s="11">
        <f t="shared" si="58"/>
        <v>-10</v>
      </c>
      <c r="P573" s="11">
        <v>0</v>
      </c>
      <c r="Q573" s="11">
        <f t="shared" si="59"/>
        <v>-23.5</v>
      </c>
      <c r="R573" s="11">
        <v>0</v>
      </c>
      <c r="S573" s="11">
        <f t="shared" si="60"/>
        <v>-2.35</v>
      </c>
      <c r="T573" s="11">
        <f>SUM($S$6:S573)</f>
        <v>64.989999999999696</v>
      </c>
    </row>
    <row r="574" spans="1:20" x14ac:dyDescent="0.25">
      <c r="A574" s="11">
        <v>666267</v>
      </c>
      <c r="B574" s="11">
        <v>31333321</v>
      </c>
      <c r="C574" s="11" t="s">
        <v>65</v>
      </c>
      <c r="D574" s="11" t="s">
        <v>486</v>
      </c>
      <c r="E574" s="13">
        <v>44653.625</v>
      </c>
      <c r="F574" s="11" t="s">
        <v>854</v>
      </c>
      <c r="G574" s="11" t="s">
        <v>855</v>
      </c>
      <c r="H574" s="11">
        <v>2.2999999999999998</v>
      </c>
      <c r="I574" s="11">
        <v>1409</v>
      </c>
      <c r="J574" s="11">
        <v>3.5</v>
      </c>
      <c r="K574" s="11">
        <v>1468</v>
      </c>
      <c r="L574" s="11">
        <f t="shared" si="61"/>
        <v>59</v>
      </c>
      <c r="M574" s="11" t="s">
        <v>43</v>
      </c>
      <c r="N574" s="11" t="s">
        <v>54</v>
      </c>
      <c r="O574" s="11">
        <f t="shared" si="58"/>
        <v>-10</v>
      </c>
      <c r="P574" s="11">
        <v>0</v>
      </c>
      <c r="Q574" s="11">
        <f t="shared" si="59"/>
        <v>-25</v>
      </c>
      <c r="R574" s="11">
        <v>0</v>
      </c>
      <c r="S574" s="11">
        <f t="shared" si="60"/>
        <v>-2.5</v>
      </c>
      <c r="T574" s="11">
        <f>SUM($S$6:S574)</f>
        <v>62.489999999999696</v>
      </c>
    </row>
    <row r="575" spans="1:20" x14ac:dyDescent="0.25">
      <c r="A575" s="11">
        <v>666001</v>
      </c>
      <c r="B575" s="11">
        <v>31328015</v>
      </c>
      <c r="C575" s="11" t="s">
        <v>65</v>
      </c>
      <c r="D575" s="11" t="s">
        <v>82</v>
      </c>
      <c r="E575" s="13">
        <v>44653.625</v>
      </c>
      <c r="F575" s="11" t="s">
        <v>218</v>
      </c>
      <c r="G575" s="11" t="s">
        <v>165</v>
      </c>
      <c r="H575" s="11">
        <v>2.2400000000000002</v>
      </c>
      <c r="I575" s="11">
        <v>1408</v>
      </c>
      <c r="J575" s="11">
        <v>3.3</v>
      </c>
      <c r="K575" s="11">
        <v>1451</v>
      </c>
      <c r="L575" s="11">
        <f t="shared" si="61"/>
        <v>43</v>
      </c>
      <c r="M575" s="11" t="s">
        <v>70</v>
      </c>
      <c r="N575" s="11" t="s">
        <v>856</v>
      </c>
      <c r="O575" s="11">
        <f t="shared" si="58"/>
        <v>-10</v>
      </c>
      <c r="P575" s="11">
        <v>0</v>
      </c>
      <c r="Q575" s="11">
        <f t="shared" si="59"/>
        <v>9.8000000000000007</v>
      </c>
      <c r="R575" s="11">
        <v>1</v>
      </c>
      <c r="S575" s="11">
        <f t="shared" si="60"/>
        <v>0.98</v>
      </c>
      <c r="T575" s="11">
        <f>SUM($S$6:S575)</f>
        <v>63.469999999999693</v>
      </c>
    </row>
    <row r="576" spans="1:20" x14ac:dyDescent="0.25">
      <c r="A576" s="11">
        <v>665949</v>
      </c>
      <c r="B576" s="11">
        <v>31302015</v>
      </c>
      <c r="C576" s="11" t="s">
        <v>65</v>
      </c>
      <c r="D576" s="11" t="s">
        <v>77</v>
      </c>
      <c r="E576" s="13">
        <v>44653.625</v>
      </c>
      <c r="F576" s="11" t="s">
        <v>300</v>
      </c>
      <c r="G576" s="11" t="s">
        <v>265</v>
      </c>
      <c r="H576" s="11">
        <v>2.12</v>
      </c>
      <c r="I576" s="11">
        <v>1463</v>
      </c>
      <c r="J576" s="11">
        <v>4.2</v>
      </c>
      <c r="K576" s="11">
        <v>1489</v>
      </c>
      <c r="L576" s="11">
        <f t="shared" si="61"/>
        <v>26</v>
      </c>
      <c r="M576" s="11" t="s">
        <v>44</v>
      </c>
      <c r="N576" s="11" t="s">
        <v>74</v>
      </c>
      <c r="O576" s="11">
        <f t="shared" si="58"/>
        <v>-10</v>
      </c>
      <c r="P576" s="11">
        <v>0</v>
      </c>
      <c r="Q576" s="11">
        <f t="shared" si="59"/>
        <v>9.8000000000000007</v>
      </c>
      <c r="R576" s="11">
        <v>1</v>
      </c>
      <c r="S576" s="11">
        <f t="shared" si="60"/>
        <v>0.98</v>
      </c>
      <c r="T576" s="11">
        <f>SUM($S$6:S576)</f>
        <v>64.44999999999969</v>
      </c>
    </row>
    <row r="577" spans="1:20" x14ac:dyDescent="0.25">
      <c r="A577" s="11">
        <v>666268</v>
      </c>
      <c r="B577" s="11">
        <v>31333343</v>
      </c>
      <c r="C577" s="11" t="s">
        <v>65</v>
      </c>
      <c r="D577" s="11" t="s">
        <v>486</v>
      </c>
      <c r="E577" s="13">
        <v>44653.625</v>
      </c>
      <c r="F577" s="11" t="s">
        <v>857</v>
      </c>
      <c r="G577" s="11" t="s">
        <v>858</v>
      </c>
      <c r="H577" s="11">
        <v>2.36</v>
      </c>
      <c r="I577" s="11">
        <v>1412</v>
      </c>
      <c r="J577" s="11">
        <v>3.05</v>
      </c>
      <c r="K577" s="11">
        <v>1457</v>
      </c>
      <c r="L577" s="11">
        <f t="shared" si="61"/>
        <v>45</v>
      </c>
      <c r="M577" s="11" t="s">
        <v>43</v>
      </c>
      <c r="N577" s="11" t="s">
        <v>54</v>
      </c>
      <c r="O577" s="11">
        <f t="shared" si="58"/>
        <v>-10</v>
      </c>
      <c r="P577" s="11">
        <v>0</v>
      </c>
      <c r="Q577" s="11">
        <f t="shared" si="59"/>
        <v>-20.5</v>
      </c>
      <c r="R577" s="11">
        <v>0</v>
      </c>
      <c r="S577" s="11">
        <f t="shared" si="60"/>
        <v>-2.0499999999999998</v>
      </c>
      <c r="T577" s="11">
        <f>SUM($S$6:S577)</f>
        <v>62.399999999999693</v>
      </c>
    </row>
    <row r="578" spans="1:20" x14ac:dyDescent="0.25">
      <c r="A578" s="11">
        <v>666007</v>
      </c>
      <c r="B578" s="11">
        <v>31328065</v>
      </c>
      <c r="C578" s="11" t="s">
        <v>65</v>
      </c>
      <c r="D578" s="11" t="s">
        <v>82</v>
      </c>
      <c r="E578" s="13">
        <v>44653.625</v>
      </c>
      <c r="F578" s="11" t="s">
        <v>269</v>
      </c>
      <c r="G578" s="11" t="s">
        <v>84</v>
      </c>
      <c r="H578" s="11">
        <v>2.68</v>
      </c>
      <c r="I578" s="11">
        <v>1514</v>
      </c>
      <c r="J578" s="11">
        <v>2.82</v>
      </c>
      <c r="K578" s="11">
        <v>1564</v>
      </c>
      <c r="L578" s="11">
        <f t="shared" si="61"/>
        <v>50</v>
      </c>
      <c r="M578" s="11" t="s">
        <v>43</v>
      </c>
      <c r="N578" s="11" t="s">
        <v>44</v>
      </c>
      <c r="O578" s="11">
        <f t="shared" si="58"/>
        <v>16.463999999999999</v>
      </c>
      <c r="P578" s="11">
        <v>1</v>
      </c>
      <c r="Q578" s="11">
        <f t="shared" si="59"/>
        <v>9.8000000000000007</v>
      </c>
      <c r="R578" s="11">
        <v>1</v>
      </c>
      <c r="S578" s="11">
        <f t="shared" si="60"/>
        <v>0.98</v>
      </c>
      <c r="T578" s="11">
        <f>SUM($S$6:S578)</f>
        <v>63.37999999999969</v>
      </c>
    </row>
    <row r="579" spans="1:20" x14ac:dyDescent="0.25">
      <c r="A579" s="11">
        <v>666149</v>
      </c>
      <c r="B579" s="11">
        <v>31333572</v>
      </c>
      <c r="C579" s="11" t="s">
        <v>65</v>
      </c>
      <c r="D579" s="11" t="s">
        <v>71</v>
      </c>
      <c r="E579" s="13">
        <v>44653.625</v>
      </c>
      <c r="F579" s="11" t="s">
        <v>224</v>
      </c>
      <c r="G579" s="11" t="s">
        <v>352</v>
      </c>
      <c r="H579" s="11">
        <v>2.58</v>
      </c>
      <c r="I579" s="11">
        <v>1459</v>
      </c>
      <c r="J579" s="11">
        <v>2.92</v>
      </c>
      <c r="K579" s="11">
        <v>1505</v>
      </c>
      <c r="L579" s="11">
        <f t="shared" si="61"/>
        <v>46</v>
      </c>
      <c r="M579" s="11" t="s">
        <v>43</v>
      </c>
      <c r="N579" s="11" t="s">
        <v>54</v>
      </c>
      <c r="O579" s="11">
        <f t="shared" si="58"/>
        <v>-10</v>
      </c>
      <c r="P579" s="11">
        <v>0</v>
      </c>
      <c r="Q579" s="11">
        <f t="shared" si="59"/>
        <v>-19.2</v>
      </c>
      <c r="R579" s="11">
        <v>0</v>
      </c>
      <c r="S579" s="11">
        <f t="shared" si="60"/>
        <v>-1.92</v>
      </c>
      <c r="T579" s="11">
        <f>SUM($S$6:S579)</f>
        <v>61.459999999999688</v>
      </c>
    </row>
    <row r="580" spans="1:20" x14ac:dyDescent="0.25">
      <c r="A580" s="11">
        <v>666058</v>
      </c>
      <c r="B580" s="11">
        <v>31323207</v>
      </c>
      <c r="C580" s="11" t="s">
        <v>59</v>
      </c>
      <c r="D580" s="11" t="s">
        <v>71</v>
      </c>
      <c r="E580" s="13">
        <v>44653.625</v>
      </c>
      <c r="F580" s="11" t="s">
        <v>591</v>
      </c>
      <c r="G580" s="11" t="s">
        <v>484</v>
      </c>
      <c r="H580" s="11">
        <v>2.66</v>
      </c>
      <c r="I580" s="11">
        <v>1292</v>
      </c>
      <c r="J580" s="11">
        <v>2.98</v>
      </c>
      <c r="K580" s="11">
        <v>1348</v>
      </c>
      <c r="L580" s="11">
        <f t="shared" si="61"/>
        <v>56</v>
      </c>
      <c r="M580" s="11" t="s">
        <v>43</v>
      </c>
      <c r="N580" s="11" t="s">
        <v>43</v>
      </c>
      <c r="O580" s="11">
        <f t="shared" si="58"/>
        <v>-10</v>
      </c>
      <c r="P580" s="11">
        <v>0</v>
      </c>
      <c r="Q580" s="11">
        <f t="shared" si="59"/>
        <v>9.8000000000000007</v>
      </c>
      <c r="R580" s="11">
        <v>1</v>
      </c>
      <c r="S580" s="11">
        <f t="shared" si="60"/>
        <v>0.98</v>
      </c>
      <c r="T580" s="11">
        <f>SUM($S$6:S580)</f>
        <v>62.439999999999685</v>
      </c>
    </row>
    <row r="581" spans="1:20" x14ac:dyDescent="0.25">
      <c r="A581" s="11">
        <v>665770</v>
      </c>
      <c r="B581" s="11">
        <v>31323075</v>
      </c>
      <c r="C581" s="11" t="s">
        <v>104</v>
      </c>
      <c r="D581" s="11" t="s">
        <v>131</v>
      </c>
      <c r="E581" s="13">
        <v>44653.71875</v>
      </c>
      <c r="F581" s="11" t="s">
        <v>859</v>
      </c>
      <c r="G581" s="11" t="s">
        <v>234</v>
      </c>
      <c r="H581" s="11">
        <v>2.6</v>
      </c>
      <c r="I581" s="11">
        <v>1436</v>
      </c>
      <c r="J581" s="11">
        <v>3.35</v>
      </c>
      <c r="K581" s="11">
        <v>1497</v>
      </c>
      <c r="L581" s="11">
        <f t="shared" si="61"/>
        <v>61</v>
      </c>
      <c r="M581" s="11" t="s">
        <v>43</v>
      </c>
      <c r="N581" s="11" t="s">
        <v>128</v>
      </c>
      <c r="O581" s="11">
        <f t="shared" si="58"/>
        <v>15.68</v>
      </c>
      <c r="P581" s="11">
        <v>1</v>
      </c>
      <c r="Q581" s="11">
        <f t="shared" si="59"/>
        <v>9.8000000000000007</v>
      </c>
      <c r="R581" s="11">
        <v>1</v>
      </c>
      <c r="S581" s="11">
        <f t="shared" si="60"/>
        <v>0.98</v>
      </c>
      <c r="T581" s="11">
        <f>SUM($S$6:S581)</f>
        <v>63.419999999999682</v>
      </c>
    </row>
    <row r="582" spans="1:20" x14ac:dyDescent="0.25">
      <c r="A582" s="11">
        <v>666171</v>
      </c>
      <c r="B582" s="11">
        <v>31344347</v>
      </c>
      <c r="C582" s="11" t="s">
        <v>145</v>
      </c>
      <c r="D582" s="11" t="s">
        <v>146</v>
      </c>
      <c r="E582" s="13">
        <v>44653.729166666664</v>
      </c>
      <c r="F582" s="11" t="s">
        <v>860</v>
      </c>
      <c r="G582" s="11" t="s">
        <v>861</v>
      </c>
      <c r="H582" s="11">
        <v>2.5</v>
      </c>
      <c r="I582" s="11">
        <v>1469</v>
      </c>
      <c r="J582" s="11">
        <v>2.98</v>
      </c>
      <c r="K582" s="11">
        <v>1512</v>
      </c>
      <c r="L582" s="11">
        <f t="shared" si="61"/>
        <v>43</v>
      </c>
      <c r="M582" s="11" t="s">
        <v>44</v>
      </c>
      <c r="N582" s="11" t="s">
        <v>49</v>
      </c>
      <c r="O582" s="11">
        <f t="shared" si="58"/>
        <v>14.7</v>
      </c>
      <c r="P582" s="11">
        <v>1</v>
      </c>
      <c r="Q582" s="11">
        <f t="shared" si="59"/>
        <v>9.8000000000000007</v>
      </c>
      <c r="R582" s="11">
        <v>1</v>
      </c>
      <c r="S582" s="11">
        <f t="shared" si="60"/>
        <v>0.98</v>
      </c>
      <c r="T582" s="11">
        <f>SUM($S$6:S582)</f>
        <v>64.399999999999679</v>
      </c>
    </row>
    <row r="583" spans="1:20" x14ac:dyDescent="0.25">
      <c r="A583" s="11">
        <v>666087</v>
      </c>
      <c r="B583" s="11">
        <v>31320032</v>
      </c>
      <c r="C583" s="11" t="s">
        <v>92</v>
      </c>
      <c r="D583" s="11" t="s">
        <v>97</v>
      </c>
      <c r="E583" s="13">
        <v>44653.75</v>
      </c>
      <c r="F583" s="11" t="s">
        <v>245</v>
      </c>
      <c r="G583" s="11" t="s">
        <v>99</v>
      </c>
      <c r="H583" s="11">
        <v>2.02</v>
      </c>
      <c r="I583" s="11">
        <v>1425</v>
      </c>
      <c r="J583" s="11">
        <v>5.2</v>
      </c>
      <c r="K583" s="11">
        <v>1445</v>
      </c>
      <c r="L583" s="11">
        <f t="shared" si="61"/>
        <v>20</v>
      </c>
      <c r="M583" s="11" t="s">
        <v>43</v>
      </c>
      <c r="N583" s="11" t="s">
        <v>44</v>
      </c>
      <c r="O583" s="11">
        <f t="shared" si="58"/>
        <v>9.9959999999999987</v>
      </c>
      <c r="P583" s="11">
        <v>1</v>
      </c>
      <c r="Q583" s="11">
        <f t="shared" si="59"/>
        <v>9.8000000000000007</v>
      </c>
      <c r="R583" s="11">
        <v>1</v>
      </c>
      <c r="S583" s="11">
        <f t="shared" ref="S583:S646" si="62">IF(R583&gt;0.5,0.98,-(J583*10-10)/10)</f>
        <v>0.98</v>
      </c>
      <c r="T583" s="11">
        <f>SUM($S$6:S583)</f>
        <v>65.379999999999683</v>
      </c>
    </row>
    <row r="584" spans="1:20" x14ac:dyDescent="0.25">
      <c r="A584" s="11">
        <v>666288</v>
      </c>
      <c r="B584" s="11">
        <v>31339809</v>
      </c>
      <c r="C584" s="11" t="s">
        <v>713</v>
      </c>
      <c r="D584" s="11" t="s">
        <v>862</v>
      </c>
      <c r="E584" s="13">
        <v>44653.770833333336</v>
      </c>
      <c r="F584" s="11" t="s">
        <v>863</v>
      </c>
      <c r="G584" s="11" t="s">
        <v>864</v>
      </c>
      <c r="H584" s="11">
        <v>2.2200000000000002</v>
      </c>
      <c r="I584" s="11">
        <v>1555</v>
      </c>
      <c r="J584" s="11">
        <v>2.98</v>
      </c>
      <c r="K584" s="11">
        <v>1606</v>
      </c>
      <c r="L584" s="11">
        <f t="shared" si="61"/>
        <v>51</v>
      </c>
      <c r="M584" s="11" t="s">
        <v>43</v>
      </c>
      <c r="N584" s="11" t="s">
        <v>69</v>
      </c>
      <c r="O584" s="11">
        <f t="shared" si="58"/>
        <v>-10</v>
      </c>
      <c r="P584" s="11">
        <v>0</v>
      </c>
      <c r="Q584" s="11">
        <f t="shared" si="59"/>
        <v>9.8000000000000007</v>
      </c>
      <c r="R584" s="11">
        <v>1</v>
      </c>
      <c r="S584" s="11">
        <f t="shared" si="62"/>
        <v>0.98</v>
      </c>
      <c r="T584" s="11">
        <f>SUM($S$6:S584)</f>
        <v>66.359999999999687</v>
      </c>
    </row>
    <row r="585" spans="1:20" x14ac:dyDescent="0.25">
      <c r="A585" s="11">
        <v>666523</v>
      </c>
      <c r="B585" s="11">
        <v>31316438</v>
      </c>
      <c r="C585" s="11" t="s">
        <v>39</v>
      </c>
      <c r="D585" s="11" t="s">
        <v>40</v>
      </c>
      <c r="E585" s="13">
        <v>44654.295138888891</v>
      </c>
      <c r="F585" s="11" t="s">
        <v>42</v>
      </c>
      <c r="G585" s="11" t="s">
        <v>343</v>
      </c>
      <c r="H585" s="11">
        <v>2.34</v>
      </c>
      <c r="I585" s="11">
        <v>1464</v>
      </c>
      <c r="J585" s="11">
        <v>3.35</v>
      </c>
      <c r="K585" s="11">
        <v>1475</v>
      </c>
      <c r="L585" s="11">
        <f t="shared" si="61"/>
        <v>11</v>
      </c>
      <c r="M585" s="11" t="s">
        <v>43</v>
      </c>
      <c r="N585" s="11" t="s">
        <v>49</v>
      </c>
      <c r="O585" s="11">
        <f t="shared" si="58"/>
        <v>13.131999999999998</v>
      </c>
      <c r="P585" s="11">
        <v>1</v>
      </c>
      <c r="Q585" s="11">
        <f t="shared" si="59"/>
        <v>9.8000000000000007</v>
      </c>
      <c r="R585" s="11">
        <v>1</v>
      </c>
      <c r="S585" s="11">
        <f t="shared" si="62"/>
        <v>0.98</v>
      </c>
      <c r="T585" s="11">
        <f>SUM($S$6:S585)</f>
        <v>67.339999999999691</v>
      </c>
    </row>
    <row r="586" spans="1:20" x14ac:dyDescent="0.25">
      <c r="A586" s="11">
        <v>665863</v>
      </c>
      <c r="B586" s="11">
        <v>31306248</v>
      </c>
      <c r="C586" s="11" t="s">
        <v>172</v>
      </c>
      <c r="D586" s="11" t="s">
        <v>173</v>
      </c>
      <c r="E586" s="13">
        <v>44654.46875</v>
      </c>
      <c r="F586" s="11" t="s">
        <v>360</v>
      </c>
      <c r="G586" s="11" t="s">
        <v>764</v>
      </c>
      <c r="H586" s="11">
        <v>2.12</v>
      </c>
      <c r="I586" s="11">
        <v>1465</v>
      </c>
      <c r="J586" s="11">
        <v>4.3</v>
      </c>
      <c r="K586" s="11">
        <v>1509</v>
      </c>
      <c r="L586" s="11">
        <f t="shared" si="61"/>
        <v>44</v>
      </c>
      <c r="M586" s="11" t="s">
        <v>43</v>
      </c>
      <c r="N586" s="11" t="s">
        <v>54</v>
      </c>
      <c r="O586" s="11">
        <f t="shared" si="58"/>
        <v>-10</v>
      </c>
      <c r="P586" s="11">
        <v>0</v>
      </c>
      <c r="Q586" s="11">
        <f t="shared" si="59"/>
        <v>-33</v>
      </c>
      <c r="R586" s="11">
        <v>0</v>
      </c>
      <c r="S586" s="11">
        <f t="shared" si="62"/>
        <v>-3.3</v>
      </c>
      <c r="T586" s="11">
        <f>SUM($S$6:S586)</f>
        <v>64.039999999999694</v>
      </c>
    </row>
    <row r="587" spans="1:20" x14ac:dyDescent="0.25">
      <c r="A587" s="11">
        <v>665772</v>
      </c>
      <c r="B587" s="11">
        <v>31323074</v>
      </c>
      <c r="C587" s="11" t="s">
        <v>104</v>
      </c>
      <c r="D587" s="11" t="s">
        <v>131</v>
      </c>
      <c r="E587" s="13">
        <v>44654.541666666664</v>
      </c>
      <c r="F587" s="11" t="s">
        <v>133</v>
      </c>
      <c r="G587" s="11" t="s">
        <v>219</v>
      </c>
      <c r="H587" s="11">
        <v>2.44</v>
      </c>
      <c r="I587" s="11">
        <v>1478</v>
      </c>
      <c r="J587" s="11">
        <v>3.55</v>
      </c>
      <c r="K587" s="11">
        <v>1524</v>
      </c>
      <c r="L587" s="11">
        <f t="shared" si="61"/>
        <v>46</v>
      </c>
      <c r="M587" s="11" t="s">
        <v>69</v>
      </c>
      <c r="N587" s="11" t="s">
        <v>63</v>
      </c>
      <c r="O587" s="11">
        <f t="shared" si="58"/>
        <v>-10</v>
      </c>
      <c r="P587" s="11">
        <v>0</v>
      </c>
      <c r="Q587" s="11">
        <f t="shared" si="59"/>
        <v>-25.5</v>
      </c>
      <c r="R587" s="11">
        <v>0</v>
      </c>
      <c r="S587" s="11">
        <f t="shared" si="62"/>
        <v>-2.5499999999999998</v>
      </c>
      <c r="T587" s="11">
        <f>SUM($S$6:S587)</f>
        <v>61.489999999999696</v>
      </c>
    </row>
    <row r="588" spans="1:20" x14ac:dyDescent="0.25">
      <c r="A588" s="11">
        <v>666211</v>
      </c>
      <c r="B588" s="11">
        <v>31317945</v>
      </c>
      <c r="C588" s="11" t="s">
        <v>100</v>
      </c>
      <c r="D588" s="11" t="s">
        <v>101</v>
      </c>
      <c r="E588" s="13">
        <v>44654.552083333336</v>
      </c>
      <c r="F588" s="11" t="s">
        <v>177</v>
      </c>
      <c r="G588" s="11" t="s">
        <v>103</v>
      </c>
      <c r="H588" s="11">
        <v>2.58</v>
      </c>
      <c r="I588" s="11">
        <v>1489</v>
      </c>
      <c r="J588" s="11">
        <v>3.15</v>
      </c>
      <c r="K588" s="11">
        <v>1577</v>
      </c>
      <c r="L588" s="11">
        <f t="shared" si="61"/>
        <v>88</v>
      </c>
      <c r="M588" s="11" t="s">
        <v>54</v>
      </c>
      <c r="N588" s="11" t="s">
        <v>74</v>
      </c>
      <c r="O588" s="11">
        <f t="shared" si="58"/>
        <v>-10</v>
      </c>
      <c r="P588" s="11">
        <v>0</v>
      </c>
      <c r="Q588" s="11">
        <f t="shared" si="59"/>
        <v>9.8000000000000007</v>
      </c>
      <c r="R588" s="11">
        <v>1</v>
      </c>
      <c r="S588" s="11">
        <f t="shared" si="62"/>
        <v>0.98</v>
      </c>
      <c r="T588" s="11">
        <f>SUM($S$6:S588)</f>
        <v>62.469999999999693</v>
      </c>
    </row>
    <row r="589" spans="1:20" x14ac:dyDescent="0.25">
      <c r="A589" s="11">
        <v>665864</v>
      </c>
      <c r="B589" s="11">
        <v>31306246</v>
      </c>
      <c r="C589" s="11" t="s">
        <v>172</v>
      </c>
      <c r="D589" s="11" t="s">
        <v>173</v>
      </c>
      <c r="E589" s="13">
        <v>44654.5625</v>
      </c>
      <c r="F589" s="11" t="s">
        <v>356</v>
      </c>
      <c r="G589" s="11" t="s">
        <v>174</v>
      </c>
      <c r="H589" s="11">
        <v>2.68</v>
      </c>
      <c r="I589" s="11">
        <v>1468</v>
      </c>
      <c r="J589" s="11">
        <v>2.94</v>
      </c>
      <c r="K589" s="11">
        <v>1531</v>
      </c>
      <c r="L589" s="11">
        <f t="shared" si="61"/>
        <v>63</v>
      </c>
      <c r="M589" s="11" t="s">
        <v>43</v>
      </c>
      <c r="N589" s="11" t="s">
        <v>123</v>
      </c>
      <c r="O589" s="11">
        <f t="shared" ref="O589:O750" si="63">IF(P589&lt;1,-10,((H589*10-10)*0.98))</f>
        <v>-10</v>
      </c>
      <c r="P589" s="11">
        <v>0</v>
      </c>
      <c r="Q589" s="11">
        <f t="shared" ref="Q589:Q750" si="64">IF(R589&gt;0,9.8,-(J589*10-10))</f>
        <v>-19.399999999999999</v>
      </c>
      <c r="R589" s="11">
        <v>0</v>
      </c>
      <c r="S589" s="11">
        <f t="shared" si="62"/>
        <v>-1.94</v>
      </c>
      <c r="T589" s="11">
        <f>SUM($S$6:S589)</f>
        <v>60.529999999999696</v>
      </c>
    </row>
    <row r="590" spans="1:20" x14ac:dyDescent="0.25">
      <c r="A590" s="11">
        <v>666100</v>
      </c>
      <c r="B590" s="11">
        <v>31308134</v>
      </c>
      <c r="C590" s="11" t="s">
        <v>92</v>
      </c>
      <c r="D590" s="11" t="s">
        <v>93</v>
      </c>
      <c r="E590" s="13">
        <v>44654.583333333336</v>
      </c>
      <c r="F590" s="11" t="s">
        <v>205</v>
      </c>
      <c r="G590" s="11" t="s">
        <v>251</v>
      </c>
      <c r="H590" s="11">
        <v>2.7</v>
      </c>
      <c r="I590" s="11">
        <v>1491</v>
      </c>
      <c r="J590" s="11">
        <v>3.3</v>
      </c>
      <c r="K590" s="11">
        <v>1571</v>
      </c>
      <c r="L590" s="11">
        <f t="shared" si="61"/>
        <v>80</v>
      </c>
      <c r="M590" s="11" t="s">
        <v>43</v>
      </c>
      <c r="N590" s="11" t="s">
        <v>44</v>
      </c>
      <c r="O590" s="11">
        <f t="shared" si="63"/>
        <v>16.66</v>
      </c>
      <c r="P590" s="11">
        <v>1</v>
      </c>
      <c r="Q590" s="11">
        <f t="shared" si="64"/>
        <v>9.8000000000000007</v>
      </c>
      <c r="R590" s="11">
        <v>1</v>
      </c>
      <c r="S590" s="11">
        <f t="shared" si="62"/>
        <v>0.98</v>
      </c>
      <c r="T590" s="11">
        <f>SUM($S$6:S590)</f>
        <v>61.509999999999692</v>
      </c>
    </row>
    <row r="591" spans="1:20" x14ac:dyDescent="0.25">
      <c r="A591" s="11">
        <v>665854</v>
      </c>
      <c r="B591" s="11">
        <v>31306002</v>
      </c>
      <c r="C591" s="11" t="s">
        <v>108</v>
      </c>
      <c r="D591" s="11" t="s">
        <v>109</v>
      </c>
      <c r="E591" s="13">
        <v>44654.583333333336</v>
      </c>
      <c r="F591" s="11" t="s">
        <v>865</v>
      </c>
      <c r="G591" s="11" t="s">
        <v>197</v>
      </c>
      <c r="H591" s="11">
        <v>2.42</v>
      </c>
      <c r="I591" s="11">
        <v>1761</v>
      </c>
      <c r="J591" s="11">
        <v>3.35</v>
      </c>
      <c r="K591" s="11">
        <v>1792</v>
      </c>
      <c r="L591" s="11">
        <f t="shared" si="61"/>
        <v>31</v>
      </c>
      <c r="M591" s="11" t="s">
        <v>123</v>
      </c>
      <c r="N591" s="11" t="s">
        <v>303</v>
      </c>
      <c r="O591" s="11">
        <f t="shared" si="63"/>
        <v>-10</v>
      </c>
      <c r="P591" s="11">
        <v>0</v>
      </c>
      <c r="Q591" s="11">
        <f t="shared" si="64"/>
        <v>-23.5</v>
      </c>
      <c r="R591" s="11">
        <v>0</v>
      </c>
      <c r="S591" s="11">
        <f t="shared" si="62"/>
        <v>-2.35</v>
      </c>
      <c r="T591" s="11">
        <f>SUM($S$6:S591)</f>
        <v>59.159999999999691</v>
      </c>
    </row>
    <row r="592" spans="1:20" x14ac:dyDescent="0.25">
      <c r="A592" s="11">
        <v>666599</v>
      </c>
      <c r="B592" s="11">
        <v>31337103</v>
      </c>
      <c r="C592" s="11" t="s">
        <v>138</v>
      </c>
      <c r="D592" s="11" t="s">
        <v>139</v>
      </c>
      <c r="E592" s="13">
        <v>44655.708333333336</v>
      </c>
      <c r="F592" s="11" t="s">
        <v>416</v>
      </c>
      <c r="G592" s="11" t="s">
        <v>866</v>
      </c>
      <c r="H592" s="11">
        <v>2.6</v>
      </c>
      <c r="I592" s="11">
        <v>1529</v>
      </c>
      <c r="J592" s="11">
        <v>3.15</v>
      </c>
      <c r="K592" s="11">
        <v>1560</v>
      </c>
      <c r="L592" s="11">
        <f t="shared" si="61"/>
        <v>31</v>
      </c>
      <c r="M592" s="11" t="s">
        <v>49</v>
      </c>
      <c r="N592" s="11" t="s">
        <v>64</v>
      </c>
      <c r="O592" s="11">
        <f t="shared" si="63"/>
        <v>15.68</v>
      </c>
      <c r="P592" s="11">
        <v>1</v>
      </c>
      <c r="Q592" s="11">
        <f t="shared" si="64"/>
        <v>9.8000000000000007</v>
      </c>
      <c r="R592" s="11">
        <v>1</v>
      </c>
      <c r="S592" s="11">
        <f t="shared" si="62"/>
        <v>0.98</v>
      </c>
      <c r="T592" s="11">
        <f>SUM($S$6:S592)</f>
        <v>60.139999999999688</v>
      </c>
    </row>
    <row r="593" spans="1:20" x14ac:dyDescent="0.25">
      <c r="A593" s="11">
        <v>666612</v>
      </c>
      <c r="B593" s="11">
        <v>31341506</v>
      </c>
      <c r="C593" s="11" t="s">
        <v>87</v>
      </c>
      <c r="D593" s="11" t="s">
        <v>571</v>
      </c>
      <c r="E593" s="13">
        <v>44655.75</v>
      </c>
      <c r="F593" s="11" t="s">
        <v>637</v>
      </c>
      <c r="G593" s="11" t="s">
        <v>798</v>
      </c>
      <c r="H593" s="11">
        <v>2.3199999999999998</v>
      </c>
      <c r="I593" s="11">
        <v>1365</v>
      </c>
      <c r="J593" s="11">
        <v>3.6</v>
      </c>
      <c r="K593" s="11">
        <v>1414</v>
      </c>
      <c r="L593" s="11">
        <f t="shared" ref="L593:L656" si="65">K593-I593</f>
        <v>49</v>
      </c>
      <c r="M593" s="11" t="s">
        <v>69</v>
      </c>
      <c r="N593" s="11" t="s">
        <v>70</v>
      </c>
      <c r="O593" s="11">
        <f t="shared" si="63"/>
        <v>12.936</v>
      </c>
      <c r="P593" s="11">
        <v>1</v>
      </c>
      <c r="Q593" s="11">
        <f t="shared" si="64"/>
        <v>9.8000000000000007</v>
      </c>
      <c r="R593" s="11">
        <v>1</v>
      </c>
      <c r="S593" s="11">
        <f t="shared" si="62"/>
        <v>0.98</v>
      </c>
      <c r="T593" s="11">
        <f>SUM($S$6:S593)</f>
        <v>61.119999999999685</v>
      </c>
    </row>
    <row r="594" spans="1:20" x14ac:dyDescent="0.25">
      <c r="A594" s="11">
        <v>666594</v>
      </c>
      <c r="B594" s="11">
        <v>31343957</v>
      </c>
      <c r="C594" s="11" t="s">
        <v>50</v>
      </c>
      <c r="D594" s="11" t="s">
        <v>830</v>
      </c>
      <c r="E594" s="13">
        <v>44655.75</v>
      </c>
      <c r="F594" s="11" t="s">
        <v>867</v>
      </c>
      <c r="G594" s="11" t="s">
        <v>868</v>
      </c>
      <c r="H594" s="11">
        <v>1.99</v>
      </c>
      <c r="I594" s="11">
        <v>1594</v>
      </c>
      <c r="J594" s="11">
        <v>4</v>
      </c>
      <c r="K594" s="11">
        <v>1619</v>
      </c>
      <c r="L594" s="11">
        <f t="shared" si="65"/>
        <v>25</v>
      </c>
      <c r="M594" s="11" t="s">
        <v>222</v>
      </c>
      <c r="N594" s="11" t="s">
        <v>401</v>
      </c>
      <c r="O594" s="11">
        <f t="shared" si="63"/>
        <v>9.7019999999999982</v>
      </c>
      <c r="P594" s="11">
        <v>1</v>
      </c>
      <c r="Q594" s="11">
        <f t="shared" si="64"/>
        <v>9.8000000000000007</v>
      </c>
      <c r="R594" s="11">
        <v>1</v>
      </c>
      <c r="S594" s="11">
        <f t="shared" si="62"/>
        <v>0.98</v>
      </c>
      <c r="T594" s="11">
        <f>SUM($S$6:S594)</f>
        <v>62.099999999999682</v>
      </c>
    </row>
    <row r="595" spans="1:20" x14ac:dyDescent="0.25">
      <c r="A595" s="11">
        <v>667131</v>
      </c>
      <c r="B595" s="11">
        <v>31336664</v>
      </c>
      <c r="C595" s="11" t="s">
        <v>39</v>
      </c>
      <c r="D595" s="11" t="s">
        <v>40</v>
      </c>
      <c r="E595" s="13">
        <v>44656.420138888891</v>
      </c>
      <c r="F595" s="11" t="s">
        <v>380</v>
      </c>
      <c r="G595" s="11" t="s">
        <v>221</v>
      </c>
      <c r="H595" s="11">
        <v>1.99</v>
      </c>
      <c r="I595" s="11">
        <v>1455</v>
      </c>
      <c r="J595" s="11">
        <v>3.85</v>
      </c>
      <c r="K595" s="11">
        <v>1515</v>
      </c>
      <c r="L595" s="11">
        <f t="shared" si="65"/>
        <v>60</v>
      </c>
      <c r="M595" s="11" t="s">
        <v>49</v>
      </c>
      <c r="N595" s="11" t="s">
        <v>291</v>
      </c>
      <c r="O595" s="11">
        <f t="shared" si="63"/>
        <v>9.7019999999999982</v>
      </c>
      <c r="P595" s="11">
        <v>1</v>
      </c>
      <c r="Q595" s="11">
        <f t="shared" si="64"/>
        <v>9.8000000000000007</v>
      </c>
      <c r="R595" s="11">
        <v>1</v>
      </c>
      <c r="S595" s="11">
        <f t="shared" si="62"/>
        <v>0.98</v>
      </c>
      <c r="T595" s="11">
        <f>SUM($S$6:S595)</f>
        <v>63.079999999999679</v>
      </c>
    </row>
    <row r="596" spans="1:20" x14ac:dyDescent="0.25">
      <c r="A596" s="11">
        <v>667117</v>
      </c>
      <c r="B596" s="11">
        <v>31350215</v>
      </c>
      <c r="C596" s="11" t="s">
        <v>345</v>
      </c>
      <c r="D596" s="11" t="s">
        <v>673</v>
      </c>
      <c r="E596" s="13">
        <v>44656.645833333336</v>
      </c>
      <c r="F596" s="11" t="s">
        <v>869</v>
      </c>
      <c r="G596" s="11" t="s">
        <v>870</v>
      </c>
      <c r="H596" s="11">
        <v>2.12</v>
      </c>
      <c r="I596" s="11">
        <v>1394</v>
      </c>
      <c r="J596" s="11">
        <v>4</v>
      </c>
      <c r="K596" s="11">
        <v>1480</v>
      </c>
      <c r="L596" s="11">
        <f t="shared" si="65"/>
        <v>86</v>
      </c>
      <c r="M596" s="11" t="s">
        <v>69</v>
      </c>
      <c r="N596" s="11" t="s">
        <v>74</v>
      </c>
      <c r="O596" s="11">
        <f t="shared" si="63"/>
        <v>-10</v>
      </c>
      <c r="P596" s="11">
        <v>0</v>
      </c>
      <c r="Q596" s="11">
        <f t="shared" si="64"/>
        <v>9.8000000000000007</v>
      </c>
      <c r="R596" s="11">
        <v>1</v>
      </c>
      <c r="S596" s="11">
        <f t="shared" si="62"/>
        <v>0.98</v>
      </c>
      <c r="T596" s="11">
        <f>SUM($S$6:S596)</f>
        <v>64.059999999999675</v>
      </c>
    </row>
    <row r="597" spans="1:20" x14ac:dyDescent="0.25">
      <c r="A597" s="11">
        <v>667226</v>
      </c>
      <c r="B597" s="11">
        <v>31353458</v>
      </c>
      <c r="C597" s="11" t="s">
        <v>65</v>
      </c>
      <c r="D597" s="11" t="s">
        <v>492</v>
      </c>
      <c r="E597" s="13">
        <v>44656.822916666664</v>
      </c>
      <c r="F597" s="11" t="s">
        <v>662</v>
      </c>
      <c r="G597" s="11" t="s">
        <v>871</v>
      </c>
      <c r="H597" s="11">
        <v>2.06</v>
      </c>
      <c r="I597" s="11">
        <v>1469</v>
      </c>
      <c r="J597" s="11">
        <v>3.65</v>
      </c>
      <c r="K597" s="11">
        <v>1508</v>
      </c>
      <c r="L597" s="11">
        <f t="shared" si="65"/>
        <v>39</v>
      </c>
      <c r="M597" s="11" t="s">
        <v>44</v>
      </c>
      <c r="N597" s="11" t="s">
        <v>70</v>
      </c>
      <c r="O597" s="11">
        <f t="shared" si="63"/>
        <v>10.388000000000002</v>
      </c>
      <c r="P597" s="11">
        <v>1</v>
      </c>
      <c r="Q597" s="11">
        <f t="shared" si="64"/>
        <v>9.8000000000000007</v>
      </c>
      <c r="R597" s="11">
        <v>1</v>
      </c>
      <c r="S597" s="11">
        <f t="shared" si="62"/>
        <v>0.98</v>
      </c>
      <c r="T597" s="11">
        <f>SUM($S$6:S597)</f>
        <v>65.039999999999679</v>
      </c>
    </row>
    <row r="598" spans="1:20" x14ac:dyDescent="0.25">
      <c r="A598" s="11">
        <v>667234</v>
      </c>
      <c r="B598" s="11">
        <v>31316462</v>
      </c>
      <c r="C598" s="11" t="s">
        <v>65</v>
      </c>
      <c r="D598" s="11" t="s">
        <v>77</v>
      </c>
      <c r="E598" s="13">
        <v>44656.822916666664</v>
      </c>
      <c r="F598" s="11" t="s">
        <v>338</v>
      </c>
      <c r="G598" s="11" t="s">
        <v>86</v>
      </c>
      <c r="H598" s="11">
        <v>2.34</v>
      </c>
      <c r="I598" s="11">
        <v>1461</v>
      </c>
      <c r="J598" s="11">
        <v>3.65</v>
      </c>
      <c r="K598" s="11">
        <v>1479</v>
      </c>
      <c r="L598" s="11">
        <f t="shared" si="65"/>
        <v>18</v>
      </c>
      <c r="M598" s="11" t="s">
        <v>44</v>
      </c>
      <c r="N598" s="11" t="s">
        <v>44</v>
      </c>
      <c r="O598" s="11">
        <f t="shared" si="63"/>
        <v>13.131999999999998</v>
      </c>
      <c r="P598" s="11">
        <v>1</v>
      </c>
      <c r="Q598" s="11">
        <f t="shared" si="64"/>
        <v>9.8000000000000007</v>
      </c>
      <c r="R598" s="11">
        <v>1</v>
      </c>
      <c r="S598" s="11">
        <f t="shared" si="62"/>
        <v>0.98</v>
      </c>
      <c r="T598" s="11">
        <f>SUM($S$6:S598)</f>
        <v>66.019999999999683</v>
      </c>
    </row>
    <row r="599" spans="1:20" x14ac:dyDescent="0.25">
      <c r="A599" s="11">
        <v>667278</v>
      </c>
      <c r="B599" s="11">
        <v>31349113</v>
      </c>
      <c r="C599" s="11" t="s">
        <v>65</v>
      </c>
      <c r="D599" s="11" t="s">
        <v>66</v>
      </c>
      <c r="E599" s="13">
        <v>44656.822916666664</v>
      </c>
      <c r="F599" s="11" t="s">
        <v>872</v>
      </c>
      <c r="G599" s="11" t="s">
        <v>353</v>
      </c>
      <c r="H599" s="11">
        <v>2.6</v>
      </c>
      <c r="I599" s="11">
        <v>1376</v>
      </c>
      <c r="J599" s="11">
        <v>3.1</v>
      </c>
      <c r="K599" s="11">
        <v>1400</v>
      </c>
      <c r="L599" s="11">
        <f t="shared" si="65"/>
        <v>24</v>
      </c>
      <c r="M599" s="11" t="s">
        <v>43</v>
      </c>
      <c r="N599" s="11" t="s">
        <v>43</v>
      </c>
      <c r="O599" s="11">
        <f t="shared" si="63"/>
        <v>-10</v>
      </c>
      <c r="P599" s="11">
        <v>0</v>
      </c>
      <c r="Q599" s="11">
        <f t="shared" si="64"/>
        <v>9.8000000000000007</v>
      </c>
      <c r="R599" s="11">
        <v>1</v>
      </c>
      <c r="S599" s="11">
        <f t="shared" si="62"/>
        <v>0.98</v>
      </c>
      <c r="T599" s="11">
        <f>SUM($S$6:S599)</f>
        <v>66.999999999999687</v>
      </c>
    </row>
    <row r="600" spans="1:20" x14ac:dyDescent="0.25">
      <c r="A600" s="11">
        <v>667277</v>
      </c>
      <c r="B600" s="11">
        <v>31341413</v>
      </c>
      <c r="C600" s="11" t="s">
        <v>65</v>
      </c>
      <c r="D600" s="11" t="s">
        <v>66</v>
      </c>
      <c r="E600" s="13">
        <v>44656.822916666664</v>
      </c>
      <c r="F600" s="11" t="s">
        <v>257</v>
      </c>
      <c r="G600" s="11" t="s">
        <v>311</v>
      </c>
      <c r="H600" s="11">
        <v>2.7</v>
      </c>
      <c r="I600" s="11">
        <v>1571</v>
      </c>
      <c r="J600" s="11">
        <v>2.72</v>
      </c>
      <c r="K600" s="11">
        <v>1583</v>
      </c>
      <c r="L600" s="11">
        <f t="shared" si="65"/>
        <v>12</v>
      </c>
      <c r="M600" s="11" t="s">
        <v>43</v>
      </c>
      <c r="N600" s="11" t="s">
        <v>43</v>
      </c>
      <c r="O600" s="11">
        <f t="shared" si="63"/>
        <v>-10</v>
      </c>
      <c r="P600" s="11">
        <v>0</v>
      </c>
      <c r="Q600" s="11">
        <f t="shared" si="64"/>
        <v>9.8000000000000007</v>
      </c>
      <c r="R600" s="11">
        <v>1</v>
      </c>
      <c r="S600" s="11">
        <f t="shared" si="62"/>
        <v>0.98</v>
      </c>
      <c r="T600" s="11">
        <f>SUM($S$6:S600)</f>
        <v>67.979999999999691</v>
      </c>
    </row>
    <row r="601" spans="1:20" x14ac:dyDescent="0.25">
      <c r="A601" s="11">
        <v>667266</v>
      </c>
      <c r="B601" s="11">
        <v>31340825</v>
      </c>
      <c r="C601" s="11" t="s">
        <v>65</v>
      </c>
      <c r="D601" s="11" t="s">
        <v>82</v>
      </c>
      <c r="E601" s="13">
        <v>44656.822916666664</v>
      </c>
      <c r="F601" s="11" t="s">
        <v>315</v>
      </c>
      <c r="G601" s="11" t="s">
        <v>873</v>
      </c>
      <c r="H601" s="11">
        <v>2.66</v>
      </c>
      <c r="I601" s="11">
        <v>1395</v>
      </c>
      <c r="J601" s="11">
        <v>2.96</v>
      </c>
      <c r="K601" s="11">
        <v>1443</v>
      </c>
      <c r="L601" s="11">
        <f t="shared" si="65"/>
        <v>48</v>
      </c>
      <c r="M601" s="11" t="s">
        <v>44</v>
      </c>
      <c r="N601" s="11" t="s">
        <v>69</v>
      </c>
      <c r="O601" s="11">
        <f t="shared" si="63"/>
        <v>-10</v>
      </c>
      <c r="P601" s="11">
        <v>0</v>
      </c>
      <c r="Q601" s="11">
        <f t="shared" si="64"/>
        <v>9.8000000000000007</v>
      </c>
      <c r="R601" s="11">
        <v>1</v>
      </c>
      <c r="S601" s="11">
        <f t="shared" si="62"/>
        <v>0.98</v>
      </c>
      <c r="T601" s="11">
        <f>SUM($S$6:S601)</f>
        <v>68.959999999999695</v>
      </c>
    </row>
    <row r="602" spans="1:20" x14ac:dyDescent="0.25">
      <c r="A602" s="11">
        <v>667264</v>
      </c>
      <c r="B602" s="11">
        <v>31340822</v>
      </c>
      <c r="C602" s="11" t="s">
        <v>65</v>
      </c>
      <c r="D602" s="11" t="s">
        <v>82</v>
      </c>
      <c r="E602" s="13">
        <v>44656.833333333336</v>
      </c>
      <c r="F602" s="11" t="s">
        <v>299</v>
      </c>
      <c r="G602" s="11" t="s">
        <v>545</v>
      </c>
      <c r="H602" s="11">
        <v>2.5</v>
      </c>
      <c r="I602" s="11">
        <v>1504</v>
      </c>
      <c r="J602" s="11">
        <v>3.25</v>
      </c>
      <c r="K602" s="11">
        <v>1518</v>
      </c>
      <c r="L602" s="11">
        <f t="shared" si="65"/>
        <v>14</v>
      </c>
      <c r="M602" s="11" t="s">
        <v>43</v>
      </c>
      <c r="N602" s="11" t="s">
        <v>69</v>
      </c>
      <c r="O602" s="11">
        <f t="shared" si="63"/>
        <v>-10</v>
      </c>
      <c r="P602" s="11">
        <v>0</v>
      </c>
      <c r="Q602" s="11">
        <f t="shared" si="64"/>
        <v>9.8000000000000007</v>
      </c>
      <c r="R602" s="11">
        <v>1</v>
      </c>
      <c r="S602" s="11">
        <f t="shared" si="62"/>
        <v>0.98</v>
      </c>
      <c r="T602" s="11">
        <f>SUM($S$6:S602)</f>
        <v>69.939999999999699</v>
      </c>
    </row>
    <row r="603" spans="1:20" x14ac:dyDescent="0.25">
      <c r="A603" s="11">
        <v>667489</v>
      </c>
      <c r="B603" s="11">
        <v>31353393</v>
      </c>
      <c r="C603" s="11" t="s">
        <v>108</v>
      </c>
      <c r="D603" s="11" t="s">
        <v>112</v>
      </c>
      <c r="E603" s="13">
        <v>44657.541666666664</v>
      </c>
      <c r="F603" s="11" t="s">
        <v>113</v>
      </c>
      <c r="G603" s="11" t="s">
        <v>404</v>
      </c>
      <c r="H603" s="11">
        <v>1.73</v>
      </c>
      <c r="I603" s="11">
        <v>1465</v>
      </c>
      <c r="J603" s="11">
        <v>6</v>
      </c>
      <c r="K603" s="11">
        <v>1487</v>
      </c>
      <c r="L603" s="11">
        <f t="shared" si="65"/>
        <v>22</v>
      </c>
      <c r="M603" s="11" t="s">
        <v>44</v>
      </c>
      <c r="N603" s="11" t="s">
        <v>747</v>
      </c>
      <c r="O603" s="11">
        <f t="shared" si="63"/>
        <v>7.1540000000000008</v>
      </c>
      <c r="P603" s="11">
        <v>1</v>
      </c>
      <c r="Q603" s="11">
        <f t="shared" si="64"/>
        <v>9.8000000000000007</v>
      </c>
      <c r="R603" s="11">
        <v>1</v>
      </c>
      <c r="S603" s="11">
        <f t="shared" si="62"/>
        <v>0.98</v>
      </c>
      <c r="T603" s="11">
        <f>SUM($S$6:S603)</f>
        <v>70.919999999999703</v>
      </c>
    </row>
    <row r="604" spans="1:20" x14ac:dyDescent="0.25">
      <c r="A604" s="11">
        <v>667513</v>
      </c>
      <c r="B604" s="11">
        <v>31354311</v>
      </c>
      <c r="C604" s="11" t="s">
        <v>713</v>
      </c>
      <c r="D604" s="11" t="s">
        <v>714</v>
      </c>
      <c r="E604" s="13">
        <v>44657.708333333336</v>
      </c>
      <c r="F604" s="11" t="s">
        <v>874</v>
      </c>
      <c r="G604" s="11" t="s">
        <v>875</v>
      </c>
      <c r="H604" s="11">
        <v>2.66</v>
      </c>
      <c r="I604" s="11">
        <v>1419</v>
      </c>
      <c r="J604" s="11">
        <v>3.35</v>
      </c>
      <c r="K604" s="11">
        <v>1533</v>
      </c>
      <c r="L604" s="11">
        <f t="shared" si="65"/>
        <v>114</v>
      </c>
      <c r="M604" s="11" t="s">
        <v>49</v>
      </c>
      <c r="N604" s="11" t="s">
        <v>49</v>
      </c>
      <c r="O604" s="11">
        <f t="shared" si="63"/>
        <v>16.268000000000001</v>
      </c>
      <c r="P604" s="11">
        <v>1</v>
      </c>
      <c r="Q604" s="11">
        <f t="shared" si="64"/>
        <v>9.8000000000000007</v>
      </c>
      <c r="R604" s="11">
        <v>1</v>
      </c>
      <c r="S604" s="11">
        <f t="shared" si="62"/>
        <v>0.98</v>
      </c>
      <c r="T604" s="11">
        <f>SUM($S$6:S604)</f>
        <v>71.899999999999707</v>
      </c>
    </row>
    <row r="605" spans="1:20" x14ac:dyDescent="0.25">
      <c r="A605" s="11">
        <v>667407</v>
      </c>
      <c r="B605" s="11">
        <v>31349262</v>
      </c>
      <c r="C605" s="11" t="s">
        <v>50</v>
      </c>
      <c r="D605" s="11" t="s">
        <v>574</v>
      </c>
      <c r="E605" s="13">
        <v>44657.75</v>
      </c>
      <c r="F605" s="11" t="s">
        <v>876</v>
      </c>
      <c r="G605" s="11" t="s">
        <v>877</v>
      </c>
      <c r="H605" s="11">
        <v>2.56</v>
      </c>
      <c r="I605" s="11">
        <v>1458</v>
      </c>
      <c r="J605" s="11">
        <v>3.2</v>
      </c>
      <c r="K605" s="11">
        <v>1481</v>
      </c>
      <c r="L605" s="11">
        <f t="shared" si="65"/>
        <v>23</v>
      </c>
      <c r="M605" s="11" t="s">
        <v>43</v>
      </c>
      <c r="N605" s="11" t="s">
        <v>44</v>
      </c>
      <c r="O605" s="11">
        <f t="shared" si="63"/>
        <v>15.288</v>
      </c>
      <c r="P605" s="11">
        <v>1</v>
      </c>
      <c r="Q605" s="11">
        <f t="shared" si="64"/>
        <v>9.8000000000000007</v>
      </c>
      <c r="R605" s="11">
        <v>1</v>
      </c>
      <c r="S605" s="11">
        <f t="shared" si="62"/>
        <v>0.98</v>
      </c>
      <c r="T605" s="11">
        <f>SUM($S$6:S605)</f>
        <v>72.879999999999711</v>
      </c>
    </row>
    <row r="606" spans="1:20" x14ac:dyDescent="0.25">
      <c r="A606" s="11">
        <v>666818</v>
      </c>
      <c r="B606" s="11">
        <v>31331616</v>
      </c>
      <c r="C606" s="11" t="s">
        <v>59</v>
      </c>
      <c r="D606" s="11" t="s">
        <v>77</v>
      </c>
      <c r="E606" s="13">
        <v>44657.822916666664</v>
      </c>
      <c r="F606" s="11" t="s">
        <v>655</v>
      </c>
      <c r="G606" s="11" t="s">
        <v>167</v>
      </c>
      <c r="H606" s="11">
        <v>2.2000000000000002</v>
      </c>
      <c r="I606" s="11">
        <v>1435</v>
      </c>
      <c r="J606" s="11">
        <v>3.7</v>
      </c>
      <c r="K606" s="11">
        <v>1482</v>
      </c>
      <c r="L606" s="11">
        <f t="shared" si="65"/>
        <v>47</v>
      </c>
      <c r="M606" s="11" t="s">
        <v>44</v>
      </c>
      <c r="N606" s="11" t="s">
        <v>49</v>
      </c>
      <c r="O606" s="11">
        <f t="shared" si="63"/>
        <v>11.76</v>
      </c>
      <c r="P606" s="11">
        <v>1</v>
      </c>
      <c r="Q606" s="11">
        <f t="shared" si="64"/>
        <v>9.8000000000000007</v>
      </c>
      <c r="R606" s="11">
        <v>1</v>
      </c>
      <c r="S606" s="11">
        <f t="shared" si="62"/>
        <v>0.98</v>
      </c>
      <c r="T606" s="11">
        <f>SUM($S$6:S606)</f>
        <v>73.859999999999715</v>
      </c>
    </row>
    <row r="607" spans="1:20" x14ac:dyDescent="0.25">
      <c r="A607" s="11">
        <v>667633</v>
      </c>
      <c r="B607" s="11">
        <v>31351153</v>
      </c>
      <c r="C607" s="11" t="s">
        <v>259</v>
      </c>
      <c r="D607" s="11" t="s">
        <v>260</v>
      </c>
      <c r="E607" s="13">
        <v>44659.041666666664</v>
      </c>
      <c r="F607" s="11" t="s">
        <v>555</v>
      </c>
      <c r="G607" s="11" t="s">
        <v>262</v>
      </c>
      <c r="H607" s="11">
        <v>2.58</v>
      </c>
      <c r="I607" s="11">
        <v>1588</v>
      </c>
      <c r="J607" s="11">
        <v>3</v>
      </c>
      <c r="K607" s="11">
        <v>1664</v>
      </c>
      <c r="L607" s="11">
        <f t="shared" si="65"/>
        <v>76</v>
      </c>
      <c r="M607" s="11" t="s">
        <v>43</v>
      </c>
      <c r="N607" s="11" t="s">
        <v>70</v>
      </c>
      <c r="O607" s="11">
        <f t="shared" si="63"/>
        <v>15.484</v>
      </c>
      <c r="P607" s="11">
        <v>1</v>
      </c>
      <c r="Q607" s="11">
        <f t="shared" si="64"/>
        <v>9.8000000000000007</v>
      </c>
      <c r="R607" s="11">
        <v>1</v>
      </c>
      <c r="S607" s="11">
        <f t="shared" si="62"/>
        <v>0.98</v>
      </c>
      <c r="T607" s="11">
        <f>SUM($S$6:S607)</f>
        <v>74.839999999999719</v>
      </c>
    </row>
    <row r="608" spans="1:20" x14ac:dyDescent="0.25">
      <c r="A608" s="11">
        <v>668177</v>
      </c>
      <c r="B608" s="11">
        <v>31351835</v>
      </c>
      <c r="C608" s="11" t="s">
        <v>345</v>
      </c>
      <c r="D608" s="11" t="s">
        <v>673</v>
      </c>
      <c r="E608" s="13">
        <v>44659.4375</v>
      </c>
      <c r="F608" s="11" t="s">
        <v>878</v>
      </c>
      <c r="G608" s="11" t="s">
        <v>828</v>
      </c>
      <c r="H608" s="11">
        <v>2.54</v>
      </c>
      <c r="I608" s="11">
        <v>1397</v>
      </c>
      <c r="J608" s="11">
        <v>3.05</v>
      </c>
      <c r="K608" s="11">
        <v>1434</v>
      </c>
      <c r="L608" s="11">
        <f t="shared" si="65"/>
        <v>37</v>
      </c>
      <c r="M608" s="11" t="s">
        <v>74</v>
      </c>
      <c r="N608" s="11" t="s">
        <v>74</v>
      </c>
      <c r="O608" s="11">
        <f t="shared" si="63"/>
        <v>-10</v>
      </c>
      <c r="P608" s="11">
        <v>0</v>
      </c>
      <c r="Q608" s="11">
        <f t="shared" si="64"/>
        <v>9.8000000000000007</v>
      </c>
      <c r="R608" s="11">
        <v>1</v>
      </c>
      <c r="S608" s="11">
        <f t="shared" si="62"/>
        <v>0.98</v>
      </c>
      <c r="T608" s="11">
        <f>SUM($S$6:S608)</f>
        <v>75.819999999999723</v>
      </c>
    </row>
    <row r="609" spans="1:20" x14ac:dyDescent="0.25">
      <c r="A609" s="11">
        <v>667576</v>
      </c>
      <c r="B609" s="11">
        <v>31339235</v>
      </c>
      <c r="C609" s="11" t="s">
        <v>92</v>
      </c>
      <c r="D609" s="11" t="s">
        <v>456</v>
      </c>
      <c r="E609" s="13">
        <v>44659.541666666664</v>
      </c>
      <c r="F609" s="11" t="s">
        <v>461</v>
      </c>
      <c r="G609" s="11" t="s">
        <v>879</v>
      </c>
      <c r="H609" s="11">
        <v>2.1</v>
      </c>
      <c r="I609" s="11">
        <v>1429</v>
      </c>
      <c r="J609" s="11">
        <v>4.4000000000000004</v>
      </c>
      <c r="K609" s="11">
        <v>1467</v>
      </c>
      <c r="L609" s="11">
        <f t="shared" si="65"/>
        <v>38</v>
      </c>
      <c r="M609" s="11" t="s">
        <v>70</v>
      </c>
      <c r="N609" s="11" t="s">
        <v>176</v>
      </c>
      <c r="O609" s="11">
        <f t="shared" si="63"/>
        <v>10.78</v>
      </c>
      <c r="P609" s="11">
        <v>1</v>
      </c>
      <c r="Q609" s="11">
        <f t="shared" si="64"/>
        <v>9.8000000000000007</v>
      </c>
      <c r="R609" s="11">
        <v>1</v>
      </c>
      <c r="S609" s="11">
        <f t="shared" si="62"/>
        <v>0.98</v>
      </c>
      <c r="T609" s="11">
        <f>SUM($S$6:S609)</f>
        <v>76.799999999999727</v>
      </c>
    </row>
    <row r="610" spans="1:20" x14ac:dyDescent="0.25">
      <c r="A610" s="11">
        <v>667573</v>
      </c>
      <c r="B610" s="11">
        <v>31317732</v>
      </c>
      <c r="C610" s="11" t="s">
        <v>92</v>
      </c>
      <c r="D610" s="11" t="s">
        <v>93</v>
      </c>
      <c r="E610" s="13">
        <v>44659.625</v>
      </c>
      <c r="F610" s="11" t="s">
        <v>282</v>
      </c>
      <c r="G610" s="11" t="s">
        <v>203</v>
      </c>
      <c r="H610" s="11">
        <v>2.2999999999999998</v>
      </c>
      <c r="I610" s="11">
        <v>1488</v>
      </c>
      <c r="J610" s="11">
        <v>3.9</v>
      </c>
      <c r="K610" s="11">
        <v>1507</v>
      </c>
      <c r="L610" s="11">
        <f t="shared" si="65"/>
        <v>19</v>
      </c>
      <c r="M610" s="11" t="s">
        <v>74</v>
      </c>
      <c r="N610" s="11" t="s">
        <v>386</v>
      </c>
      <c r="O610" s="11">
        <f t="shared" si="63"/>
        <v>12.74</v>
      </c>
      <c r="P610" s="11">
        <v>1</v>
      </c>
      <c r="Q610" s="11">
        <f t="shared" si="64"/>
        <v>9.8000000000000007</v>
      </c>
      <c r="R610" s="11">
        <v>1</v>
      </c>
      <c r="S610" s="11">
        <f t="shared" si="62"/>
        <v>0.98</v>
      </c>
      <c r="T610" s="11">
        <f>SUM($S$6:S610)</f>
        <v>77.779999999999731</v>
      </c>
    </row>
    <row r="611" spans="1:20" x14ac:dyDescent="0.25">
      <c r="A611" s="11">
        <v>667544</v>
      </c>
      <c r="B611" s="11">
        <v>31334705</v>
      </c>
      <c r="C611" s="11" t="s">
        <v>104</v>
      </c>
      <c r="D611" s="11" t="s">
        <v>131</v>
      </c>
      <c r="E611" s="13">
        <v>44659.625</v>
      </c>
      <c r="F611" s="11" t="s">
        <v>323</v>
      </c>
      <c r="G611" s="11" t="s">
        <v>133</v>
      </c>
      <c r="H611" s="11">
        <v>2.56</v>
      </c>
      <c r="I611" s="11">
        <v>1460</v>
      </c>
      <c r="J611" s="11">
        <v>3.3</v>
      </c>
      <c r="K611" s="11">
        <v>1471</v>
      </c>
      <c r="L611" s="11">
        <f t="shared" si="65"/>
        <v>11</v>
      </c>
      <c r="M611" s="11" t="s">
        <v>44</v>
      </c>
      <c r="N611" s="11" t="s">
        <v>44</v>
      </c>
      <c r="O611" s="11">
        <f t="shared" si="63"/>
        <v>15.288</v>
      </c>
      <c r="P611" s="11">
        <v>1</v>
      </c>
      <c r="Q611" s="11">
        <f t="shared" si="64"/>
        <v>9.8000000000000007</v>
      </c>
      <c r="R611" s="11">
        <v>1</v>
      </c>
      <c r="S611" s="11">
        <f t="shared" si="62"/>
        <v>0.98</v>
      </c>
      <c r="T611" s="11">
        <f>SUM($S$6:S611)</f>
        <v>78.759999999999735</v>
      </c>
    </row>
    <row r="612" spans="1:20" x14ac:dyDescent="0.25">
      <c r="A612" s="11">
        <v>667569</v>
      </c>
      <c r="B612" s="11">
        <v>31317583</v>
      </c>
      <c r="C612" s="11" t="s">
        <v>65</v>
      </c>
      <c r="D612" s="11" t="s">
        <v>46</v>
      </c>
      <c r="E612" s="13">
        <v>44659.625</v>
      </c>
      <c r="F612" s="11" t="s">
        <v>491</v>
      </c>
      <c r="G612" s="11" t="s">
        <v>427</v>
      </c>
      <c r="H612" s="11">
        <v>2.4</v>
      </c>
      <c r="I612" s="11">
        <v>1514</v>
      </c>
      <c r="J612" s="11">
        <v>3.7</v>
      </c>
      <c r="K612" s="11">
        <v>1590</v>
      </c>
      <c r="L612" s="11">
        <f t="shared" si="65"/>
        <v>76</v>
      </c>
      <c r="M612" s="11" t="s">
        <v>43</v>
      </c>
      <c r="N612" s="11" t="s">
        <v>44</v>
      </c>
      <c r="O612" s="11">
        <f t="shared" si="63"/>
        <v>13.719999999999999</v>
      </c>
      <c r="P612" s="11">
        <v>1</v>
      </c>
      <c r="Q612" s="11">
        <f t="shared" si="64"/>
        <v>9.8000000000000007</v>
      </c>
      <c r="R612" s="11">
        <v>1</v>
      </c>
      <c r="S612" s="11">
        <f t="shared" si="62"/>
        <v>0.98</v>
      </c>
      <c r="T612" s="11">
        <f>SUM($S$6:S612)</f>
        <v>79.739999999999739</v>
      </c>
    </row>
    <row r="613" spans="1:20" x14ac:dyDescent="0.25">
      <c r="A613" s="11">
        <v>667807</v>
      </c>
      <c r="B613" s="11">
        <v>31351273</v>
      </c>
      <c r="C613" s="11" t="s">
        <v>206</v>
      </c>
      <c r="D613" s="11" t="s">
        <v>517</v>
      </c>
      <c r="E613" s="13">
        <v>44660.270833333336</v>
      </c>
      <c r="F613" s="11" t="s">
        <v>880</v>
      </c>
      <c r="G613" s="11" t="s">
        <v>578</v>
      </c>
      <c r="H613" s="11">
        <v>2.7</v>
      </c>
      <c r="I613" s="11">
        <v>1541</v>
      </c>
      <c r="J613" s="11">
        <v>2.72</v>
      </c>
      <c r="K613" s="11">
        <v>1568</v>
      </c>
      <c r="L613" s="11">
        <f t="shared" si="65"/>
        <v>27</v>
      </c>
      <c r="M613" s="11" t="s">
        <v>49</v>
      </c>
      <c r="N613" s="11" t="s">
        <v>64</v>
      </c>
      <c r="O613" s="11">
        <f t="shared" si="63"/>
        <v>16.66</v>
      </c>
      <c r="P613" s="11">
        <v>1</v>
      </c>
      <c r="Q613" s="11">
        <f t="shared" si="64"/>
        <v>9.8000000000000007</v>
      </c>
      <c r="R613" s="11">
        <v>1</v>
      </c>
      <c r="S613" s="11">
        <f t="shared" si="62"/>
        <v>0.98</v>
      </c>
      <c r="T613" s="11">
        <f>SUM($S$6:S613)</f>
        <v>80.719999999999743</v>
      </c>
    </row>
    <row r="614" spans="1:20" x14ac:dyDescent="0.25">
      <c r="A614" s="11">
        <v>667905</v>
      </c>
      <c r="B614" s="11">
        <v>31341405</v>
      </c>
      <c r="C614" s="11" t="s">
        <v>39</v>
      </c>
      <c r="D614" s="11" t="s">
        <v>40</v>
      </c>
      <c r="E614" s="13">
        <v>44660.128472222219</v>
      </c>
      <c r="F614" s="11" t="s">
        <v>341</v>
      </c>
      <c r="G614" s="11" t="s">
        <v>42</v>
      </c>
      <c r="H614" s="11">
        <v>2.2999999999999998</v>
      </c>
      <c r="I614" s="11">
        <v>1455</v>
      </c>
      <c r="J614" s="11">
        <v>3.4</v>
      </c>
      <c r="K614" s="11">
        <v>1474</v>
      </c>
      <c r="L614" s="11">
        <f t="shared" si="65"/>
        <v>19</v>
      </c>
      <c r="M614" s="11" t="s">
        <v>44</v>
      </c>
      <c r="N614" s="11" t="s">
        <v>69</v>
      </c>
      <c r="O614" s="11">
        <f t="shared" si="63"/>
        <v>-10</v>
      </c>
      <c r="P614" s="11">
        <v>0</v>
      </c>
      <c r="Q614" s="11">
        <f t="shared" si="64"/>
        <v>9.8000000000000007</v>
      </c>
      <c r="R614" s="11">
        <v>1</v>
      </c>
      <c r="S614" s="11">
        <f t="shared" si="62"/>
        <v>0.98</v>
      </c>
      <c r="T614" s="11">
        <f>SUM($S$6:S614)</f>
        <v>81.699999999999747</v>
      </c>
    </row>
    <row r="615" spans="1:20" x14ac:dyDescent="0.25">
      <c r="A615" s="11">
        <v>668915</v>
      </c>
      <c r="B615" s="11">
        <v>31363148</v>
      </c>
      <c r="C615" s="11" t="s">
        <v>50</v>
      </c>
      <c r="D615" s="11" t="s">
        <v>822</v>
      </c>
      <c r="E615" s="13">
        <v>44660.291666666664</v>
      </c>
      <c r="F615" s="11" t="s">
        <v>881</v>
      </c>
      <c r="G615" s="11" t="s">
        <v>882</v>
      </c>
      <c r="H615" s="11">
        <v>2.48</v>
      </c>
      <c r="I615" s="11">
        <v>1472</v>
      </c>
      <c r="J615" s="11">
        <v>3.45</v>
      </c>
      <c r="K615" s="11">
        <v>1495</v>
      </c>
      <c r="L615" s="11">
        <f t="shared" si="65"/>
        <v>23</v>
      </c>
      <c r="M615" s="11" t="s">
        <v>44</v>
      </c>
      <c r="N615" s="11" t="s">
        <v>70</v>
      </c>
      <c r="O615" s="11">
        <f t="shared" si="63"/>
        <v>14.504</v>
      </c>
      <c r="P615" s="11">
        <v>1</v>
      </c>
      <c r="Q615" s="11">
        <f t="shared" si="64"/>
        <v>9.8000000000000007</v>
      </c>
      <c r="R615" s="11">
        <v>1</v>
      </c>
      <c r="S615" s="11">
        <f t="shared" si="62"/>
        <v>0.98</v>
      </c>
      <c r="T615" s="11">
        <f>SUM($S$6:S615)</f>
        <v>82.679999999999751</v>
      </c>
    </row>
    <row r="616" spans="1:20" x14ac:dyDescent="0.25">
      <c r="A616" s="11">
        <v>668904</v>
      </c>
      <c r="B616" s="11">
        <v>31348627</v>
      </c>
      <c r="C616" s="11" t="s">
        <v>65</v>
      </c>
      <c r="D616" s="11" t="s">
        <v>77</v>
      </c>
      <c r="E616" s="13">
        <v>44660.322916666664</v>
      </c>
      <c r="F616" s="11" t="s">
        <v>296</v>
      </c>
      <c r="G616" s="11" t="s">
        <v>156</v>
      </c>
      <c r="H616" s="11">
        <v>2.5</v>
      </c>
      <c r="I616" s="11">
        <v>1503</v>
      </c>
      <c r="J616" s="11">
        <v>3.25</v>
      </c>
      <c r="K616" s="11">
        <v>1566</v>
      </c>
      <c r="L616" s="11">
        <f t="shared" si="65"/>
        <v>63</v>
      </c>
      <c r="M616" s="11" t="s">
        <v>43</v>
      </c>
      <c r="N616" s="11" t="s">
        <v>43</v>
      </c>
      <c r="O616" s="11">
        <f t="shared" si="63"/>
        <v>-10</v>
      </c>
      <c r="P616" s="11">
        <v>0</v>
      </c>
      <c r="Q616" s="11">
        <f t="shared" si="64"/>
        <v>9.8000000000000007</v>
      </c>
      <c r="R616" s="11">
        <v>1</v>
      </c>
      <c r="S616" s="11">
        <f t="shared" si="62"/>
        <v>0.98</v>
      </c>
      <c r="T616" s="11">
        <f>SUM($S$6:S616)</f>
        <v>83.659999999999755</v>
      </c>
    </row>
    <row r="617" spans="1:20" x14ac:dyDescent="0.25">
      <c r="A617" s="11">
        <v>668955</v>
      </c>
      <c r="B617" s="11">
        <v>31336087</v>
      </c>
      <c r="C617" s="11" t="s">
        <v>50</v>
      </c>
      <c r="D617" s="11" t="s">
        <v>574</v>
      </c>
      <c r="E617" s="13">
        <v>44660.333333333336</v>
      </c>
      <c r="F617" s="11" t="s">
        <v>575</v>
      </c>
      <c r="G617" s="11" t="s">
        <v>876</v>
      </c>
      <c r="H617" s="11">
        <v>2.34</v>
      </c>
      <c r="I617" s="11">
        <v>1406</v>
      </c>
      <c r="J617" s="11">
        <v>3.85</v>
      </c>
      <c r="K617" s="11">
        <v>1466</v>
      </c>
      <c r="L617" s="11">
        <f t="shared" si="65"/>
        <v>60</v>
      </c>
      <c r="M617" s="11" t="s">
        <v>69</v>
      </c>
      <c r="N617" s="11" t="s">
        <v>70</v>
      </c>
      <c r="O617" s="11">
        <f t="shared" si="63"/>
        <v>13.131999999999998</v>
      </c>
      <c r="P617" s="11">
        <v>1</v>
      </c>
      <c r="Q617" s="11">
        <f t="shared" si="64"/>
        <v>9.8000000000000007</v>
      </c>
      <c r="R617" s="11">
        <v>1</v>
      </c>
      <c r="S617" s="11">
        <f t="shared" si="62"/>
        <v>0.98</v>
      </c>
      <c r="T617" s="11">
        <f>SUM($S$6:S617)</f>
        <v>84.639999999999759</v>
      </c>
    </row>
    <row r="618" spans="1:20" x14ac:dyDescent="0.25">
      <c r="A618" s="11">
        <v>668771</v>
      </c>
      <c r="B618" s="11">
        <v>31363232</v>
      </c>
      <c r="C618" s="11" t="s">
        <v>748</v>
      </c>
      <c r="D618" s="11" t="s">
        <v>749</v>
      </c>
      <c r="E618" s="13">
        <v>44660.333333333336</v>
      </c>
      <c r="F618" s="11" t="s">
        <v>751</v>
      </c>
      <c r="G618" s="11" t="s">
        <v>883</v>
      </c>
      <c r="H618" s="11">
        <v>2.44</v>
      </c>
      <c r="I618" s="11">
        <v>1577</v>
      </c>
      <c r="J618" s="11">
        <v>3.35</v>
      </c>
      <c r="K618" s="11">
        <v>1631</v>
      </c>
      <c r="L618" s="11">
        <f t="shared" si="65"/>
        <v>54</v>
      </c>
      <c r="M618" s="11" t="s">
        <v>70</v>
      </c>
      <c r="N618" s="11" t="s">
        <v>64</v>
      </c>
      <c r="O618" s="11">
        <f t="shared" si="63"/>
        <v>14.111999999999998</v>
      </c>
      <c r="P618" s="11">
        <v>1</v>
      </c>
      <c r="Q618" s="11">
        <f t="shared" si="64"/>
        <v>9.8000000000000007</v>
      </c>
      <c r="R618" s="11">
        <v>1</v>
      </c>
      <c r="S618" s="11">
        <f t="shared" si="62"/>
        <v>0.98</v>
      </c>
      <c r="T618" s="11">
        <f>SUM($S$6:S618)</f>
        <v>85.619999999999763</v>
      </c>
    </row>
    <row r="619" spans="1:20" x14ac:dyDescent="0.25">
      <c r="A619" s="11">
        <v>667808</v>
      </c>
      <c r="B619" s="11">
        <v>31351271</v>
      </c>
      <c r="C619" s="11" t="s">
        <v>206</v>
      </c>
      <c r="D619" s="11" t="s">
        <v>517</v>
      </c>
      <c r="E619" s="13">
        <v>44660.375</v>
      </c>
      <c r="F619" s="11" t="s">
        <v>577</v>
      </c>
      <c r="G619" s="11" t="s">
        <v>884</v>
      </c>
      <c r="H619" s="11">
        <v>2.2599999999999998</v>
      </c>
      <c r="I619" s="11">
        <v>1472</v>
      </c>
      <c r="J619" s="11">
        <v>3.5</v>
      </c>
      <c r="K619" s="11">
        <v>1511</v>
      </c>
      <c r="L619" s="11">
        <f t="shared" si="65"/>
        <v>39</v>
      </c>
      <c r="M619" s="11" t="s">
        <v>63</v>
      </c>
      <c r="N619" s="11" t="s">
        <v>63</v>
      </c>
      <c r="O619" s="11">
        <f t="shared" si="63"/>
        <v>-10</v>
      </c>
      <c r="P619" s="11">
        <v>0</v>
      </c>
      <c r="Q619" s="11">
        <f t="shared" si="64"/>
        <v>-25</v>
      </c>
      <c r="R619" s="11">
        <v>0</v>
      </c>
      <c r="S619" s="11">
        <f t="shared" si="62"/>
        <v>-2.5</v>
      </c>
      <c r="T619" s="11">
        <f>SUM($S$6:S619)</f>
        <v>83.119999999999763</v>
      </c>
    </row>
    <row r="620" spans="1:20" x14ac:dyDescent="0.25">
      <c r="A620" s="11">
        <v>667840</v>
      </c>
      <c r="B620" s="11">
        <v>31362923</v>
      </c>
      <c r="C620" s="11" t="s">
        <v>206</v>
      </c>
      <c r="D620" s="11" t="s">
        <v>207</v>
      </c>
      <c r="E620" s="13">
        <v>44660.375</v>
      </c>
      <c r="F620" s="11" t="s">
        <v>799</v>
      </c>
      <c r="G620" s="11" t="s">
        <v>304</v>
      </c>
      <c r="H620" s="11">
        <v>2.66</v>
      </c>
      <c r="I620" s="11">
        <v>1433</v>
      </c>
      <c r="J620" s="11">
        <v>3.2</v>
      </c>
      <c r="K620" s="11">
        <v>1535</v>
      </c>
      <c r="L620" s="11">
        <f t="shared" si="65"/>
        <v>102</v>
      </c>
      <c r="M620" s="11" t="s">
        <v>43</v>
      </c>
      <c r="N620" s="11" t="s">
        <v>49</v>
      </c>
      <c r="O620" s="11">
        <f t="shared" si="63"/>
        <v>16.268000000000001</v>
      </c>
      <c r="P620" s="11">
        <v>1</v>
      </c>
      <c r="Q620" s="11">
        <f t="shared" si="64"/>
        <v>9.8000000000000007</v>
      </c>
      <c r="R620" s="11">
        <v>1</v>
      </c>
      <c r="S620" s="11">
        <f t="shared" si="62"/>
        <v>0.98</v>
      </c>
      <c r="T620" s="11">
        <f>SUM($S$6:S620)</f>
        <v>84.099999999999767</v>
      </c>
    </row>
    <row r="621" spans="1:20" x14ac:dyDescent="0.25">
      <c r="A621" s="11">
        <v>668953</v>
      </c>
      <c r="B621" s="11">
        <v>31317989</v>
      </c>
      <c r="C621" s="11" t="s">
        <v>50</v>
      </c>
      <c r="D621" s="11" t="s">
        <v>142</v>
      </c>
      <c r="E621" s="13">
        <v>44660.395833333336</v>
      </c>
      <c r="F621" s="11" t="s">
        <v>187</v>
      </c>
      <c r="G621" s="11" t="s">
        <v>885</v>
      </c>
      <c r="H621" s="11">
        <v>2.64</v>
      </c>
      <c r="I621" s="11">
        <v>1529</v>
      </c>
      <c r="J621" s="11">
        <v>2.96</v>
      </c>
      <c r="K621" s="11">
        <v>1554</v>
      </c>
      <c r="L621" s="11">
        <f t="shared" si="65"/>
        <v>25</v>
      </c>
      <c r="M621" s="11" t="s">
        <v>54</v>
      </c>
      <c r="N621" s="11" t="s">
        <v>64</v>
      </c>
      <c r="O621" s="11">
        <f t="shared" si="63"/>
        <v>16.072000000000003</v>
      </c>
      <c r="P621" s="11">
        <v>1</v>
      </c>
      <c r="Q621" s="11">
        <f t="shared" si="64"/>
        <v>9.8000000000000007</v>
      </c>
      <c r="R621" s="11">
        <v>1</v>
      </c>
      <c r="S621" s="11">
        <f t="shared" si="62"/>
        <v>0.98</v>
      </c>
      <c r="T621" s="11">
        <f>SUM($S$6:S621)</f>
        <v>85.079999999999771</v>
      </c>
    </row>
    <row r="622" spans="1:20" x14ac:dyDescent="0.25">
      <c r="A622" s="11">
        <v>667879</v>
      </c>
      <c r="B622" s="11">
        <v>31351945</v>
      </c>
      <c r="C622" s="11" t="s">
        <v>65</v>
      </c>
      <c r="D622" s="11" t="s">
        <v>71</v>
      </c>
      <c r="E622" s="13">
        <v>44660.416666666664</v>
      </c>
      <c r="F622" s="11" t="s">
        <v>226</v>
      </c>
      <c r="G622" s="11" t="s">
        <v>224</v>
      </c>
      <c r="H622" s="11">
        <v>2.54</v>
      </c>
      <c r="I622" s="11">
        <v>1424</v>
      </c>
      <c r="J622" s="11">
        <v>3.2</v>
      </c>
      <c r="K622" s="11">
        <v>1452</v>
      </c>
      <c r="L622" s="11">
        <f t="shared" si="65"/>
        <v>28</v>
      </c>
      <c r="M622" s="11" t="s">
        <v>43</v>
      </c>
      <c r="N622" s="11" t="s">
        <v>54</v>
      </c>
      <c r="O622" s="11">
        <f t="shared" si="63"/>
        <v>-10</v>
      </c>
      <c r="P622" s="11">
        <v>0</v>
      </c>
      <c r="Q622" s="11">
        <f t="shared" si="64"/>
        <v>-22</v>
      </c>
      <c r="R622" s="11">
        <v>0</v>
      </c>
      <c r="S622" s="11">
        <f t="shared" si="62"/>
        <v>-2.2000000000000002</v>
      </c>
      <c r="T622" s="11">
        <f>SUM($S$6:S622)</f>
        <v>82.879999999999768</v>
      </c>
    </row>
    <row r="623" spans="1:20" x14ac:dyDescent="0.25">
      <c r="A623" s="11">
        <v>667815</v>
      </c>
      <c r="B623" s="11">
        <v>31351824</v>
      </c>
      <c r="C623" s="11" t="s">
        <v>345</v>
      </c>
      <c r="D623" s="11" t="s">
        <v>346</v>
      </c>
      <c r="E623" s="13">
        <v>44660.416666666664</v>
      </c>
      <c r="F623" s="11" t="s">
        <v>348</v>
      </c>
      <c r="G623" s="11" t="s">
        <v>425</v>
      </c>
      <c r="H623" s="11">
        <v>2.58</v>
      </c>
      <c r="I623" s="11">
        <v>1501</v>
      </c>
      <c r="J623" s="11">
        <v>3.5</v>
      </c>
      <c r="K623" s="11">
        <v>1569</v>
      </c>
      <c r="L623" s="11">
        <f t="shared" si="65"/>
        <v>68</v>
      </c>
      <c r="M623" s="11" t="s">
        <v>43</v>
      </c>
      <c r="N623" s="11" t="s">
        <v>43</v>
      </c>
      <c r="O623" s="11">
        <f t="shared" si="63"/>
        <v>-10</v>
      </c>
      <c r="P623" s="11">
        <v>0</v>
      </c>
      <c r="Q623" s="11">
        <f t="shared" si="64"/>
        <v>9.8000000000000007</v>
      </c>
      <c r="R623" s="11">
        <v>1</v>
      </c>
      <c r="S623" s="11">
        <f t="shared" si="62"/>
        <v>0.98</v>
      </c>
      <c r="T623" s="11">
        <f>SUM($S$6:S623)</f>
        <v>83.859999999999772</v>
      </c>
    </row>
    <row r="624" spans="1:20" x14ac:dyDescent="0.25">
      <c r="A624" s="11">
        <v>668236</v>
      </c>
      <c r="B624" s="11">
        <v>31348634</v>
      </c>
      <c r="C624" s="11" t="s">
        <v>65</v>
      </c>
      <c r="D624" s="11" t="s">
        <v>77</v>
      </c>
      <c r="E624" s="13">
        <v>44660.416666666664</v>
      </c>
      <c r="F624" s="11" t="s">
        <v>378</v>
      </c>
      <c r="G624" s="11" t="s">
        <v>79</v>
      </c>
      <c r="H624" s="11">
        <v>2.5</v>
      </c>
      <c r="I624" s="11">
        <v>1401</v>
      </c>
      <c r="J624" s="11">
        <v>3.3</v>
      </c>
      <c r="K624" s="11">
        <v>1458</v>
      </c>
      <c r="L624" s="11">
        <f t="shared" si="65"/>
        <v>57</v>
      </c>
      <c r="M624" s="11" t="s">
        <v>44</v>
      </c>
      <c r="N624" s="11" t="s">
        <v>63</v>
      </c>
      <c r="O624" s="11">
        <f t="shared" si="63"/>
        <v>-10</v>
      </c>
      <c r="P624" s="11">
        <v>0</v>
      </c>
      <c r="Q624" s="11">
        <f t="shared" si="64"/>
        <v>-23</v>
      </c>
      <c r="R624" s="11">
        <v>0</v>
      </c>
      <c r="S624" s="11">
        <f t="shared" si="62"/>
        <v>-2.2999999999999998</v>
      </c>
      <c r="T624" s="11">
        <f>SUM($S$6:S624)</f>
        <v>81.559999999999775</v>
      </c>
    </row>
    <row r="625" spans="1:20" x14ac:dyDescent="0.25">
      <c r="A625" s="11">
        <v>668222</v>
      </c>
      <c r="B625" s="11">
        <v>31353533</v>
      </c>
      <c r="C625" s="11" t="s">
        <v>108</v>
      </c>
      <c r="D625" s="11" t="s">
        <v>112</v>
      </c>
      <c r="E625" s="13">
        <v>44660.427083333336</v>
      </c>
      <c r="F625" s="11" t="s">
        <v>761</v>
      </c>
      <c r="G625" s="11" t="s">
        <v>538</v>
      </c>
      <c r="H625" s="11">
        <v>2.42</v>
      </c>
      <c r="I625" s="11">
        <v>1489</v>
      </c>
      <c r="J625" s="11">
        <v>3.35</v>
      </c>
      <c r="K625" s="11">
        <v>1546</v>
      </c>
      <c r="L625" s="11">
        <f t="shared" si="65"/>
        <v>57</v>
      </c>
      <c r="M625" s="11" t="s">
        <v>70</v>
      </c>
      <c r="N625" s="11" t="s">
        <v>70</v>
      </c>
      <c r="O625" s="11">
        <f t="shared" si="63"/>
        <v>13.915999999999999</v>
      </c>
      <c r="P625" s="11">
        <v>1</v>
      </c>
      <c r="Q625" s="11">
        <f t="shared" si="64"/>
        <v>9.8000000000000007</v>
      </c>
      <c r="R625" s="11">
        <v>1</v>
      </c>
      <c r="S625" s="11">
        <f t="shared" si="62"/>
        <v>0.98</v>
      </c>
      <c r="T625" s="11">
        <f>SUM($S$6:S625)</f>
        <v>82.539999999999779</v>
      </c>
    </row>
    <row r="626" spans="1:20" x14ac:dyDescent="0.25">
      <c r="A626" s="11">
        <v>668926</v>
      </c>
      <c r="B626" s="11">
        <v>31351833</v>
      </c>
      <c r="C626" s="11" t="s">
        <v>345</v>
      </c>
      <c r="D626" s="11" t="s">
        <v>673</v>
      </c>
      <c r="E626" s="13">
        <v>44660.4375</v>
      </c>
      <c r="F626" s="11" t="s">
        <v>869</v>
      </c>
      <c r="G626" s="11" t="s">
        <v>886</v>
      </c>
      <c r="H626" s="11">
        <v>2.64</v>
      </c>
      <c r="I626" s="11">
        <v>1395</v>
      </c>
      <c r="J626" s="11">
        <v>2.56</v>
      </c>
      <c r="K626" s="11">
        <v>1503</v>
      </c>
      <c r="L626" s="11">
        <f t="shared" si="65"/>
        <v>108</v>
      </c>
      <c r="M626" s="11" t="s">
        <v>44</v>
      </c>
      <c r="N626" s="11" t="s">
        <v>64</v>
      </c>
      <c r="O626" s="11">
        <f t="shared" si="63"/>
        <v>16.072000000000003</v>
      </c>
      <c r="P626" s="11">
        <v>1</v>
      </c>
      <c r="Q626" s="11">
        <f t="shared" si="64"/>
        <v>9.8000000000000007</v>
      </c>
      <c r="R626" s="11">
        <v>1</v>
      </c>
      <c r="S626" s="11">
        <f t="shared" si="62"/>
        <v>0.98</v>
      </c>
      <c r="T626" s="11">
        <f>SUM($S$6:S626)</f>
        <v>83.519999999999783</v>
      </c>
    </row>
    <row r="627" spans="1:20" x14ac:dyDescent="0.25">
      <c r="A627" s="11">
        <v>667805</v>
      </c>
      <c r="B627" s="11">
        <v>31354305</v>
      </c>
      <c r="C627" s="11" t="s">
        <v>192</v>
      </c>
      <c r="D627" s="11" t="s">
        <v>193</v>
      </c>
      <c r="E627" s="13">
        <v>44660.520833333336</v>
      </c>
      <c r="F627" s="11" t="s">
        <v>213</v>
      </c>
      <c r="G627" s="11" t="s">
        <v>499</v>
      </c>
      <c r="H627" s="11">
        <v>2.68</v>
      </c>
      <c r="I627" s="11">
        <v>1444</v>
      </c>
      <c r="J627" s="11">
        <v>2.84</v>
      </c>
      <c r="K627" s="11">
        <v>1467</v>
      </c>
      <c r="L627" s="11">
        <f t="shared" si="65"/>
        <v>23</v>
      </c>
      <c r="M627" s="11" t="s">
        <v>54</v>
      </c>
      <c r="N627" s="11" t="s">
        <v>123</v>
      </c>
      <c r="O627" s="11">
        <f t="shared" si="63"/>
        <v>-10</v>
      </c>
      <c r="P627" s="11">
        <v>0</v>
      </c>
      <c r="Q627" s="11">
        <f t="shared" si="64"/>
        <v>-18.399999999999999</v>
      </c>
      <c r="R627" s="11">
        <v>0</v>
      </c>
      <c r="S627" s="11">
        <f t="shared" si="62"/>
        <v>-1.8399999999999999</v>
      </c>
      <c r="T627" s="11">
        <f>SUM($S$6:S627)</f>
        <v>81.679999999999779</v>
      </c>
    </row>
    <row r="628" spans="1:20" x14ac:dyDescent="0.25">
      <c r="A628" s="11">
        <v>667889</v>
      </c>
      <c r="B628" s="11">
        <v>31357807</v>
      </c>
      <c r="C628" s="11" t="s">
        <v>145</v>
      </c>
      <c r="D628" s="11" t="s">
        <v>146</v>
      </c>
      <c r="E628" s="13">
        <v>44660.520833333336</v>
      </c>
      <c r="F628" s="11" t="s">
        <v>147</v>
      </c>
      <c r="G628" s="11" t="s">
        <v>665</v>
      </c>
      <c r="H628" s="11">
        <v>2.2200000000000002</v>
      </c>
      <c r="I628" s="11">
        <v>1529</v>
      </c>
      <c r="J628" s="11">
        <v>3.35</v>
      </c>
      <c r="K628" s="11">
        <v>1580</v>
      </c>
      <c r="L628" s="11">
        <f t="shared" si="65"/>
        <v>51</v>
      </c>
      <c r="M628" s="11" t="s">
        <v>44</v>
      </c>
      <c r="N628" s="11" t="s">
        <v>49</v>
      </c>
      <c r="O628" s="11">
        <f t="shared" si="63"/>
        <v>11.956000000000003</v>
      </c>
      <c r="P628" s="11">
        <v>1</v>
      </c>
      <c r="Q628" s="11">
        <f t="shared" si="64"/>
        <v>9.8000000000000007</v>
      </c>
      <c r="R628" s="11">
        <v>1</v>
      </c>
      <c r="S628" s="11">
        <f t="shared" si="62"/>
        <v>0.98</v>
      </c>
      <c r="T628" s="11">
        <f>SUM($S$6:S628)</f>
        <v>82.659999999999783</v>
      </c>
    </row>
    <row r="629" spans="1:20" x14ac:dyDescent="0.25">
      <c r="A629" s="11">
        <v>667849</v>
      </c>
      <c r="B629" s="11">
        <v>31316773</v>
      </c>
      <c r="C629" s="11" t="s">
        <v>92</v>
      </c>
      <c r="D629" s="11" t="s">
        <v>97</v>
      </c>
      <c r="E629" s="13">
        <v>44660.541666666664</v>
      </c>
      <c r="F629" s="11" t="s">
        <v>98</v>
      </c>
      <c r="G629" s="11" t="s">
        <v>500</v>
      </c>
      <c r="H629" s="11">
        <v>2.52</v>
      </c>
      <c r="I629" s="11">
        <v>1476</v>
      </c>
      <c r="J629" s="11">
        <v>3.65</v>
      </c>
      <c r="K629" s="11">
        <v>1488</v>
      </c>
      <c r="L629" s="11">
        <f t="shared" si="65"/>
        <v>12</v>
      </c>
      <c r="M629" s="11" t="s">
        <v>43</v>
      </c>
      <c r="N629" s="11" t="s">
        <v>43</v>
      </c>
      <c r="O629" s="11">
        <f t="shared" si="63"/>
        <v>-10</v>
      </c>
      <c r="P629" s="11">
        <v>0</v>
      </c>
      <c r="Q629" s="11">
        <f t="shared" si="64"/>
        <v>9.8000000000000007</v>
      </c>
      <c r="R629" s="11">
        <v>1</v>
      </c>
      <c r="S629" s="11">
        <f t="shared" si="62"/>
        <v>0.98</v>
      </c>
      <c r="T629" s="11">
        <f>SUM($S$6:S629)</f>
        <v>83.639999999999787</v>
      </c>
    </row>
    <row r="630" spans="1:20" x14ac:dyDescent="0.25">
      <c r="A630" s="11">
        <v>667853</v>
      </c>
      <c r="B630" s="11">
        <v>31316662</v>
      </c>
      <c r="C630" s="11" t="s">
        <v>92</v>
      </c>
      <c r="D630" s="11" t="s">
        <v>97</v>
      </c>
      <c r="E630" s="13">
        <v>44660.541666666664</v>
      </c>
      <c r="F630" s="11" t="s">
        <v>766</v>
      </c>
      <c r="G630" s="11" t="s">
        <v>246</v>
      </c>
      <c r="H630" s="11">
        <v>2.2999999999999998</v>
      </c>
      <c r="I630" s="11">
        <v>1413</v>
      </c>
      <c r="J630" s="11">
        <v>3.4</v>
      </c>
      <c r="K630" s="11">
        <v>1438</v>
      </c>
      <c r="L630" s="11">
        <f t="shared" si="65"/>
        <v>25</v>
      </c>
      <c r="M630" s="11" t="s">
        <v>43</v>
      </c>
      <c r="N630" s="11" t="s">
        <v>43</v>
      </c>
      <c r="O630" s="11">
        <f t="shared" si="63"/>
        <v>-10</v>
      </c>
      <c r="P630" s="11">
        <v>0</v>
      </c>
      <c r="Q630" s="11">
        <f t="shared" si="64"/>
        <v>9.8000000000000007</v>
      </c>
      <c r="R630" s="11">
        <v>1</v>
      </c>
      <c r="S630" s="11">
        <f t="shared" si="62"/>
        <v>0.98</v>
      </c>
      <c r="T630" s="11">
        <f>SUM($S$6:S630)</f>
        <v>84.619999999999791</v>
      </c>
    </row>
    <row r="631" spans="1:20" x14ac:dyDescent="0.25">
      <c r="A631" s="11">
        <v>668000</v>
      </c>
      <c r="B631" s="11">
        <v>31360566</v>
      </c>
      <c r="C631" s="11" t="s">
        <v>532</v>
      </c>
      <c r="D631" s="11" t="s">
        <v>533</v>
      </c>
      <c r="E631" s="13">
        <v>44660.541666666664</v>
      </c>
      <c r="F631" s="11" t="s">
        <v>887</v>
      </c>
      <c r="G631" s="11" t="s">
        <v>888</v>
      </c>
      <c r="H631" s="11">
        <v>2.4</v>
      </c>
      <c r="I631" s="11">
        <v>1674</v>
      </c>
      <c r="J631" s="11">
        <v>3.8</v>
      </c>
      <c r="K631" s="11">
        <v>1779</v>
      </c>
      <c r="L631" s="11">
        <f t="shared" si="65"/>
        <v>105</v>
      </c>
      <c r="M631" s="11" t="s">
        <v>43</v>
      </c>
      <c r="N631" s="11" t="s">
        <v>49</v>
      </c>
      <c r="O631" s="11">
        <f t="shared" si="63"/>
        <v>13.719999999999999</v>
      </c>
      <c r="P631" s="11">
        <v>1</v>
      </c>
      <c r="Q631" s="11">
        <f t="shared" si="64"/>
        <v>9.8000000000000007</v>
      </c>
      <c r="R631" s="11">
        <v>1</v>
      </c>
      <c r="S631" s="11">
        <f t="shared" si="62"/>
        <v>0.98</v>
      </c>
      <c r="T631" s="11">
        <f>SUM($S$6:S631)</f>
        <v>85.599999999999795</v>
      </c>
    </row>
    <row r="632" spans="1:20" x14ac:dyDescent="0.25">
      <c r="A632" s="11">
        <v>668473</v>
      </c>
      <c r="B632" s="11">
        <v>31353551</v>
      </c>
      <c r="C632" s="11" t="s">
        <v>505</v>
      </c>
      <c r="D632" s="11" t="s">
        <v>506</v>
      </c>
      <c r="E632" s="13">
        <v>44660.798611111109</v>
      </c>
      <c r="F632" s="11" t="s">
        <v>889</v>
      </c>
      <c r="G632" s="11" t="s">
        <v>890</v>
      </c>
      <c r="H632" s="11">
        <v>2.14</v>
      </c>
      <c r="I632" s="11">
        <v>1404</v>
      </c>
      <c r="J632" s="11">
        <v>4.3</v>
      </c>
      <c r="K632" s="11">
        <v>1437</v>
      </c>
      <c r="L632" s="11">
        <f t="shared" si="65"/>
        <v>33</v>
      </c>
      <c r="M632" s="11" t="s">
        <v>43</v>
      </c>
      <c r="N632" s="11" t="s">
        <v>54</v>
      </c>
      <c r="O632" s="11">
        <f t="shared" si="63"/>
        <v>-10</v>
      </c>
      <c r="P632" s="11">
        <v>0</v>
      </c>
      <c r="Q632" s="11">
        <f t="shared" si="64"/>
        <v>-33</v>
      </c>
      <c r="R632" s="11">
        <v>0</v>
      </c>
      <c r="S632" s="11">
        <f t="shared" si="62"/>
        <v>-3.3</v>
      </c>
      <c r="T632" s="11">
        <f>SUM($S$6:S632)</f>
        <v>82.299999999999798</v>
      </c>
    </row>
    <row r="633" spans="1:20" x14ac:dyDescent="0.25">
      <c r="A633" s="11">
        <v>668518</v>
      </c>
      <c r="B633" s="11">
        <v>31352102</v>
      </c>
      <c r="C633" s="11" t="s">
        <v>100</v>
      </c>
      <c r="D633" s="11" t="s">
        <v>101</v>
      </c>
      <c r="E633" s="13">
        <v>44661.34375</v>
      </c>
      <c r="F633" s="11" t="s">
        <v>115</v>
      </c>
      <c r="G633" s="11" t="s">
        <v>527</v>
      </c>
      <c r="H633" s="11">
        <v>2.46</v>
      </c>
      <c r="I633" s="11">
        <v>1526</v>
      </c>
      <c r="J633" s="11">
        <v>3</v>
      </c>
      <c r="K633" s="11">
        <v>1645</v>
      </c>
      <c r="L633" s="11">
        <f t="shared" si="65"/>
        <v>119</v>
      </c>
      <c r="M633" s="11" t="s">
        <v>44</v>
      </c>
      <c r="N633" s="11" t="s">
        <v>44</v>
      </c>
      <c r="O633" s="11">
        <f t="shared" si="63"/>
        <v>14.308000000000002</v>
      </c>
      <c r="P633" s="11">
        <v>1</v>
      </c>
      <c r="Q633" s="11">
        <f t="shared" si="64"/>
        <v>9.8000000000000007</v>
      </c>
      <c r="R633" s="11">
        <v>1</v>
      </c>
      <c r="S633" s="11">
        <f t="shared" si="62"/>
        <v>0.98</v>
      </c>
      <c r="T633" s="11">
        <f>SUM($S$6:S633)</f>
        <v>83.279999999999802</v>
      </c>
    </row>
    <row r="634" spans="1:20" x14ac:dyDescent="0.25">
      <c r="A634" s="11">
        <v>668854</v>
      </c>
      <c r="B634" s="11">
        <v>31366200</v>
      </c>
      <c r="C634" s="11" t="s">
        <v>471</v>
      </c>
      <c r="D634" s="11" t="s">
        <v>472</v>
      </c>
      <c r="E634" s="13">
        <v>44661.354166666664</v>
      </c>
      <c r="F634" s="11" t="s">
        <v>891</v>
      </c>
      <c r="G634" s="11" t="s">
        <v>621</v>
      </c>
      <c r="H634" s="11">
        <v>2.3199999999999998</v>
      </c>
      <c r="I634" s="11">
        <v>1427</v>
      </c>
      <c r="J634" s="11">
        <v>4</v>
      </c>
      <c r="K634" s="11">
        <v>1517</v>
      </c>
      <c r="L634" s="11">
        <f t="shared" si="65"/>
        <v>90</v>
      </c>
      <c r="M634" s="11" t="s">
        <v>43</v>
      </c>
      <c r="N634" s="11" t="s">
        <v>43</v>
      </c>
      <c r="O634" s="11">
        <f t="shared" si="63"/>
        <v>-10</v>
      </c>
      <c r="P634" s="11">
        <v>0</v>
      </c>
      <c r="Q634" s="11">
        <f t="shared" si="64"/>
        <v>9.8000000000000007</v>
      </c>
      <c r="R634" s="11">
        <v>1</v>
      </c>
      <c r="S634" s="11">
        <f t="shared" si="62"/>
        <v>0.98</v>
      </c>
      <c r="T634" s="11">
        <f>SUM($S$6:S634)</f>
        <v>84.259999999999806</v>
      </c>
    </row>
    <row r="635" spans="1:20" x14ac:dyDescent="0.25">
      <c r="A635" s="11">
        <v>668850</v>
      </c>
      <c r="B635" s="11">
        <v>31366199</v>
      </c>
      <c r="C635" s="11" t="s">
        <v>471</v>
      </c>
      <c r="D635" s="11" t="s">
        <v>472</v>
      </c>
      <c r="E635" s="13">
        <v>44661.354166666664</v>
      </c>
      <c r="F635" s="11" t="s">
        <v>474</v>
      </c>
      <c r="G635" s="11" t="s">
        <v>892</v>
      </c>
      <c r="H635" s="11">
        <v>2.2599999999999998</v>
      </c>
      <c r="I635" s="11">
        <v>1502</v>
      </c>
      <c r="J635" s="11">
        <v>4.5999999999999996</v>
      </c>
      <c r="K635" s="11">
        <v>1526</v>
      </c>
      <c r="L635" s="11">
        <f t="shared" si="65"/>
        <v>24</v>
      </c>
      <c r="M635" s="11" t="s">
        <v>43</v>
      </c>
      <c r="N635" s="11" t="s">
        <v>43</v>
      </c>
      <c r="O635" s="11">
        <f t="shared" si="63"/>
        <v>-10</v>
      </c>
      <c r="P635" s="11">
        <v>0</v>
      </c>
      <c r="Q635" s="11">
        <f t="shared" si="64"/>
        <v>9.8000000000000007</v>
      </c>
      <c r="R635" s="11">
        <v>1</v>
      </c>
      <c r="S635" s="11">
        <f t="shared" si="62"/>
        <v>0.98</v>
      </c>
      <c r="T635" s="11">
        <f>SUM($S$6:S635)</f>
        <v>85.23999999999981</v>
      </c>
    </row>
    <row r="636" spans="1:20" x14ac:dyDescent="0.25">
      <c r="A636" s="11">
        <v>668452</v>
      </c>
      <c r="B636" s="11">
        <v>31365859</v>
      </c>
      <c r="C636" s="11" t="s">
        <v>206</v>
      </c>
      <c r="D636" s="11" t="s">
        <v>207</v>
      </c>
      <c r="E636" s="13">
        <v>44661.375</v>
      </c>
      <c r="F636" s="11" t="s">
        <v>893</v>
      </c>
      <c r="G636" s="11" t="s">
        <v>278</v>
      </c>
      <c r="H636" s="11">
        <v>2.52</v>
      </c>
      <c r="I636" s="11">
        <v>1426</v>
      </c>
      <c r="J636" s="11">
        <v>3.35</v>
      </c>
      <c r="K636" s="11">
        <v>1452</v>
      </c>
      <c r="L636" s="11">
        <f t="shared" si="65"/>
        <v>26</v>
      </c>
      <c r="M636" s="11" t="s">
        <v>123</v>
      </c>
      <c r="N636" s="11" t="s">
        <v>570</v>
      </c>
      <c r="O636" s="11">
        <f t="shared" si="63"/>
        <v>-10</v>
      </c>
      <c r="P636" s="11">
        <v>0</v>
      </c>
      <c r="Q636" s="11">
        <f t="shared" si="64"/>
        <v>-23.5</v>
      </c>
      <c r="R636" s="11">
        <v>0</v>
      </c>
      <c r="S636" s="11">
        <f t="shared" si="62"/>
        <v>-2.35</v>
      </c>
      <c r="T636" s="11">
        <f>SUM($S$6:S636)</f>
        <v>82.889999999999816</v>
      </c>
    </row>
    <row r="637" spans="1:20" x14ac:dyDescent="0.25">
      <c r="A637" s="11">
        <v>668544</v>
      </c>
      <c r="B637" s="11">
        <v>31318864</v>
      </c>
      <c r="C637" s="11" t="s">
        <v>138</v>
      </c>
      <c r="D637" s="11" t="s">
        <v>139</v>
      </c>
      <c r="E637" s="13">
        <v>44661.375</v>
      </c>
      <c r="F637" s="11" t="s">
        <v>391</v>
      </c>
      <c r="G637" s="11" t="s">
        <v>866</v>
      </c>
      <c r="H637" s="11">
        <v>2.7</v>
      </c>
      <c r="I637" s="11">
        <v>1478</v>
      </c>
      <c r="J637" s="11">
        <v>2.78</v>
      </c>
      <c r="K637" s="11">
        <v>1552</v>
      </c>
      <c r="L637" s="11">
        <f t="shared" si="65"/>
        <v>74</v>
      </c>
      <c r="M637" s="11" t="s">
        <v>44</v>
      </c>
      <c r="N637" s="11" t="s">
        <v>91</v>
      </c>
      <c r="O637" s="11">
        <f t="shared" si="63"/>
        <v>16.66</v>
      </c>
      <c r="P637" s="11">
        <v>1</v>
      </c>
      <c r="Q637" s="11">
        <f t="shared" si="64"/>
        <v>9.8000000000000007</v>
      </c>
      <c r="R637" s="11">
        <v>1</v>
      </c>
      <c r="S637" s="11">
        <f t="shared" si="62"/>
        <v>0.98</v>
      </c>
      <c r="T637" s="11">
        <f>SUM($S$6:S637)</f>
        <v>83.86999999999982</v>
      </c>
    </row>
    <row r="638" spans="1:20" x14ac:dyDescent="0.25">
      <c r="A638" s="11">
        <v>668897</v>
      </c>
      <c r="B638" s="11">
        <v>31353530</v>
      </c>
      <c r="C638" s="11" t="s">
        <v>108</v>
      </c>
      <c r="D638" s="11" t="s">
        <v>112</v>
      </c>
      <c r="E638" s="13">
        <v>44661.395833333336</v>
      </c>
      <c r="F638" s="11" t="s">
        <v>157</v>
      </c>
      <c r="G638" s="11" t="s">
        <v>182</v>
      </c>
      <c r="H638" s="11">
        <v>2.3199999999999998</v>
      </c>
      <c r="I638" s="11">
        <v>1364</v>
      </c>
      <c r="J638" s="11">
        <v>3.35</v>
      </c>
      <c r="K638" s="11">
        <v>1467</v>
      </c>
      <c r="L638" s="11">
        <f t="shared" si="65"/>
        <v>103</v>
      </c>
      <c r="M638" s="11" t="s">
        <v>69</v>
      </c>
      <c r="N638" s="11" t="s">
        <v>63</v>
      </c>
      <c r="O638" s="11">
        <f t="shared" si="63"/>
        <v>-10</v>
      </c>
      <c r="P638" s="11">
        <v>0</v>
      </c>
      <c r="Q638" s="11">
        <f t="shared" si="64"/>
        <v>-23.5</v>
      </c>
      <c r="R638" s="11">
        <v>0</v>
      </c>
      <c r="S638" s="11">
        <f t="shared" si="62"/>
        <v>-2.35</v>
      </c>
      <c r="T638" s="11">
        <f>SUM($S$6:S638)</f>
        <v>81.519999999999825</v>
      </c>
    </row>
    <row r="639" spans="1:20" x14ac:dyDescent="0.25">
      <c r="A639" s="11">
        <v>668520</v>
      </c>
      <c r="B639" s="11">
        <v>31352393</v>
      </c>
      <c r="C639" s="11" t="s">
        <v>100</v>
      </c>
      <c r="D639" s="11" t="s">
        <v>101</v>
      </c>
      <c r="E639" s="13">
        <v>44661.4375</v>
      </c>
      <c r="F639" s="11" t="s">
        <v>102</v>
      </c>
      <c r="G639" s="11" t="s">
        <v>116</v>
      </c>
      <c r="H639" s="11">
        <v>2.1</v>
      </c>
      <c r="I639" s="11">
        <v>1588</v>
      </c>
      <c r="J639" s="11">
        <v>3.6</v>
      </c>
      <c r="K639" s="11">
        <v>1672</v>
      </c>
      <c r="L639" s="11">
        <f t="shared" si="65"/>
        <v>84</v>
      </c>
      <c r="M639" s="11" t="s">
        <v>69</v>
      </c>
      <c r="N639" s="11" t="s">
        <v>74</v>
      </c>
      <c r="O639" s="11">
        <f t="shared" si="63"/>
        <v>-10</v>
      </c>
      <c r="P639" s="11">
        <v>0</v>
      </c>
      <c r="Q639" s="11">
        <f t="shared" si="64"/>
        <v>9.8000000000000007</v>
      </c>
      <c r="R639" s="11">
        <v>1</v>
      </c>
      <c r="S639" s="11">
        <f t="shared" si="62"/>
        <v>0.98</v>
      </c>
      <c r="T639" s="11">
        <f>SUM($S$6:S639)</f>
        <v>82.499999999999829</v>
      </c>
    </row>
    <row r="640" spans="1:20" x14ac:dyDescent="0.25">
      <c r="A640" s="11">
        <v>668606</v>
      </c>
      <c r="B640" s="11">
        <v>31357545</v>
      </c>
      <c r="C640" s="11" t="s">
        <v>87</v>
      </c>
      <c r="D640" s="11" t="s">
        <v>571</v>
      </c>
      <c r="E640" s="13">
        <v>44661.4375</v>
      </c>
      <c r="F640" s="11" t="s">
        <v>798</v>
      </c>
      <c r="G640" s="11" t="s">
        <v>795</v>
      </c>
      <c r="H640" s="11">
        <v>2.46</v>
      </c>
      <c r="I640" s="11">
        <v>1406</v>
      </c>
      <c r="J640" s="11">
        <v>3.35</v>
      </c>
      <c r="K640" s="11">
        <v>1526</v>
      </c>
      <c r="L640" s="11">
        <f t="shared" si="65"/>
        <v>120</v>
      </c>
      <c r="M640" s="11" t="s">
        <v>54</v>
      </c>
      <c r="N640" s="11" t="s">
        <v>70</v>
      </c>
      <c r="O640" s="11">
        <f t="shared" si="63"/>
        <v>14.308000000000002</v>
      </c>
      <c r="P640" s="11">
        <v>1</v>
      </c>
      <c r="Q640" s="11">
        <f t="shared" si="64"/>
        <v>9.8000000000000007</v>
      </c>
      <c r="R640" s="11">
        <v>1</v>
      </c>
      <c r="S640" s="11">
        <f t="shared" si="62"/>
        <v>0.98</v>
      </c>
      <c r="T640" s="11">
        <f>SUM($S$6:S640)</f>
        <v>83.479999999999833</v>
      </c>
    </row>
    <row r="641" spans="1:20" x14ac:dyDescent="0.25">
      <c r="A641" s="11">
        <v>668595</v>
      </c>
      <c r="B641" s="11">
        <v>31362554</v>
      </c>
      <c r="C641" s="11" t="s">
        <v>532</v>
      </c>
      <c r="D641" s="11" t="s">
        <v>533</v>
      </c>
      <c r="E641" s="13">
        <v>44661.447916666664</v>
      </c>
      <c r="F641" s="11" t="s">
        <v>535</v>
      </c>
      <c r="G641" s="11" t="s">
        <v>894</v>
      </c>
      <c r="H641" s="11">
        <v>2.7</v>
      </c>
      <c r="I641" s="11">
        <v>1591</v>
      </c>
      <c r="J641" s="11">
        <v>3.15</v>
      </c>
      <c r="K641" s="11">
        <v>1613</v>
      </c>
      <c r="L641" s="11">
        <f t="shared" si="65"/>
        <v>22</v>
      </c>
      <c r="M641" s="11" t="s">
        <v>43</v>
      </c>
      <c r="N641" s="11" t="s">
        <v>43</v>
      </c>
      <c r="O641" s="11">
        <f t="shared" si="63"/>
        <v>-10</v>
      </c>
      <c r="P641" s="11">
        <v>0</v>
      </c>
      <c r="Q641" s="11">
        <f t="shared" si="64"/>
        <v>9.8000000000000007</v>
      </c>
      <c r="R641" s="11">
        <v>1</v>
      </c>
      <c r="S641" s="11">
        <f t="shared" si="62"/>
        <v>0.98</v>
      </c>
      <c r="T641" s="11">
        <f>SUM($S$6:S641)</f>
        <v>84.459999999999837</v>
      </c>
    </row>
    <row r="642" spans="1:20" x14ac:dyDescent="0.25">
      <c r="A642" s="11">
        <v>668512</v>
      </c>
      <c r="B642" s="11">
        <v>31317601</v>
      </c>
      <c r="C642" s="11" t="s">
        <v>92</v>
      </c>
      <c r="D642" s="11" t="s">
        <v>93</v>
      </c>
      <c r="E642" s="13">
        <v>44661.461805555555</v>
      </c>
      <c r="F642" s="11" t="s">
        <v>895</v>
      </c>
      <c r="G642" s="11" t="s">
        <v>495</v>
      </c>
      <c r="H642" s="11">
        <v>2.48</v>
      </c>
      <c r="I642" s="11">
        <v>1572</v>
      </c>
      <c r="J642" s="11">
        <v>3.35</v>
      </c>
      <c r="K642" s="11">
        <v>1640</v>
      </c>
      <c r="L642" s="11">
        <f t="shared" si="65"/>
        <v>68</v>
      </c>
      <c r="M642" s="11" t="s">
        <v>43</v>
      </c>
      <c r="N642" s="11" t="s">
        <v>161</v>
      </c>
      <c r="O642" s="11">
        <f t="shared" si="63"/>
        <v>14.504</v>
      </c>
      <c r="P642" s="11">
        <v>1</v>
      </c>
      <c r="Q642" s="11">
        <f t="shared" si="64"/>
        <v>9.8000000000000007</v>
      </c>
      <c r="R642" s="11">
        <v>1</v>
      </c>
      <c r="S642" s="11">
        <f t="shared" si="62"/>
        <v>0.98</v>
      </c>
      <c r="T642" s="11">
        <f>SUM($S$6:S642)</f>
        <v>85.439999999999841</v>
      </c>
    </row>
    <row r="643" spans="1:20" x14ac:dyDescent="0.25">
      <c r="A643" s="11">
        <v>668898</v>
      </c>
      <c r="B643" s="11">
        <v>31353525</v>
      </c>
      <c r="C643" s="11" t="s">
        <v>108</v>
      </c>
      <c r="D643" s="11" t="s">
        <v>112</v>
      </c>
      <c r="E643" s="13">
        <v>44661.5</v>
      </c>
      <c r="F643" s="11" t="s">
        <v>114</v>
      </c>
      <c r="G643" s="11" t="s">
        <v>678</v>
      </c>
      <c r="H643" s="11">
        <v>2.62</v>
      </c>
      <c r="I643" s="11">
        <v>1468</v>
      </c>
      <c r="J643" s="11">
        <v>3.5</v>
      </c>
      <c r="K643" s="11">
        <v>1505</v>
      </c>
      <c r="L643" s="11">
        <f t="shared" si="65"/>
        <v>37</v>
      </c>
      <c r="M643" s="11" t="s">
        <v>54</v>
      </c>
      <c r="N643" s="11" t="s">
        <v>69</v>
      </c>
      <c r="O643" s="11">
        <f t="shared" si="63"/>
        <v>-10</v>
      </c>
      <c r="P643" s="11">
        <v>0</v>
      </c>
      <c r="Q643" s="11">
        <f t="shared" si="64"/>
        <v>9.8000000000000007</v>
      </c>
      <c r="R643" s="11">
        <v>1</v>
      </c>
      <c r="S643" s="11">
        <f t="shared" si="62"/>
        <v>0.98</v>
      </c>
      <c r="T643" s="11">
        <f>SUM($S$6:S643)</f>
        <v>86.419999999999845</v>
      </c>
    </row>
    <row r="644" spans="1:20" x14ac:dyDescent="0.25">
      <c r="A644" s="11">
        <v>668931</v>
      </c>
      <c r="B644" s="11">
        <v>31356772</v>
      </c>
      <c r="C644" s="11" t="s">
        <v>138</v>
      </c>
      <c r="D644" s="11" t="s">
        <v>690</v>
      </c>
      <c r="E644" s="13">
        <v>44661.5</v>
      </c>
      <c r="F644" s="11" t="s">
        <v>691</v>
      </c>
      <c r="G644" s="11" t="s">
        <v>896</v>
      </c>
      <c r="H644" s="11">
        <v>2.2799999999999998</v>
      </c>
      <c r="I644" s="11">
        <v>1462</v>
      </c>
      <c r="J644" s="11">
        <v>3.7</v>
      </c>
      <c r="K644" s="11">
        <v>1473</v>
      </c>
      <c r="L644" s="11">
        <f t="shared" si="65"/>
        <v>11</v>
      </c>
      <c r="M644" s="11" t="s">
        <v>54</v>
      </c>
      <c r="N644" s="11" t="s">
        <v>303</v>
      </c>
      <c r="O644" s="11">
        <f t="shared" si="63"/>
        <v>-10</v>
      </c>
      <c r="P644" s="11">
        <v>0</v>
      </c>
      <c r="Q644" s="11">
        <f t="shared" si="64"/>
        <v>-27</v>
      </c>
      <c r="R644" s="11">
        <v>0</v>
      </c>
      <c r="S644" s="11">
        <f t="shared" si="62"/>
        <v>-2.7</v>
      </c>
      <c r="T644" s="11">
        <f>SUM($S$6:S644)</f>
        <v>83.719999999999843</v>
      </c>
    </row>
    <row r="645" spans="1:20" x14ac:dyDescent="0.25">
      <c r="A645" s="11">
        <v>668607</v>
      </c>
      <c r="B645" s="11">
        <v>31358241</v>
      </c>
      <c r="C645" s="11" t="s">
        <v>87</v>
      </c>
      <c r="D645" s="11" t="s">
        <v>571</v>
      </c>
      <c r="E645" s="13">
        <v>44661.5</v>
      </c>
      <c r="F645" s="11" t="s">
        <v>897</v>
      </c>
      <c r="G645" s="11" t="s">
        <v>898</v>
      </c>
      <c r="H645" s="11">
        <v>2.2400000000000002</v>
      </c>
      <c r="I645" s="11">
        <v>1346</v>
      </c>
      <c r="J645" s="11">
        <v>3.7</v>
      </c>
      <c r="K645" s="11">
        <v>1455</v>
      </c>
      <c r="L645" s="11">
        <f t="shared" si="65"/>
        <v>109</v>
      </c>
      <c r="M645" s="11" t="s">
        <v>44</v>
      </c>
      <c r="N645" s="11" t="s">
        <v>63</v>
      </c>
      <c r="O645" s="11">
        <f t="shared" si="63"/>
        <v>-10</v>
      </c>
      <c r="P645" s="11">
        <v>0</v>
      </c>
      <c r="Q645" s="11">
        <f t="shared" si="64"/>
        <v>-27</v>
      </c>
      <c r="R645" s="11">
        <v>0</v>
      </c>
      <c r="S645" s="11">
        <f t="shared" si="62"/>
        <v>-2.7</v>
      </c>
      <c r="T645" s="11">
        <f>SUM($S$6:S645)</f>
        <v>81.01999999999984</v>
      </c>
    </row>
    <row r="646" spans="1:20" x14ac:dyDescent="0.25">
      <c r="A646" s="11">
        <v>668309</v>
      </c>
      <c r="B646" s="11">
        <v>31334718</v>
      </c>
      <c r="C646" s="11" t="s">
        <v>104</v>
      </c>
      <c r="D646" s="11" t="s">
        <v>131</v>
      </c>
      <c r="E646" s="13">
        <v>44661.510416666664</v>
      </c>
      <c r="F646" s="11" t="s">
        <v>134</v>
      </c>
      <c r="G646" s="11" t="s">
        <v>590</v>
      </c>
      <c r="H646" s="11">
        <v>1.92</v>
      </c>
      <c r="I646" s="11">
        <v>1465</v>
      </c>
      <c r="J646" s="11">
        <v>4.8</v>
      </c>
      <c r="K646" s="11">
        <v>1503</v>
      </c>
      <c r="L646" s="11">
        <f t="shared" si="65"/>
        <v>38</v>
      </c>
      <c r="M646" s="11" t="s">
        <v>69</v>
      </c>
      <c r="N646" s="11" t="s">
        <v>128</v>
      </c>
      <c r="O646" s="11">
        <f t="shared" si="63"/>
        <v>9.016</v>
      </c>
      <c r="P646" s="11">
        <v>1</v>
      </c>
      <c r="Q646" s="11">
        <f t="shared" si="64"/>
        <v>9.8000000000000007</v>
      </c>
      <c r="R646" s="11">
        <v>1</v>
      </c>
      <c r="S646" s="11">
        <f t="shared" si="62"/>
        <v>0.98</v>
      </c>
      <c r="T646" s="11">
        <f>SUM($S$6:S646)</f>
        <v>81.999999999999844</v>
      </c>
    </row>
    <row r="647" spans="1:20" x14ac:dyDescent="0.25">
      <c r="A647" s="11">
        <v>668454</v>
      </c>
      <c r="B647" s="11">
        <v>31365820</v>
      </c>
      <c r="C647" s="11" t="s">
        <v>206</v>
      </c>
      <c r="D647" s="11" t="s">
        <v>207</v>
      </c>
      <c r="E647" s="13">
        <v>44661.5625</v>
      </c>
      <c r="F647" s="11" t="s">
        <v>344</v>
      </c>
      <c r="G647" s="11" t="s">
        <v>209</v>
      </c>
      <c r="H647" s="11">
        <v>2.04</v>
      </c>
      <c r="I647" s="11">
        <v>1435</v>
      </c>
      <c r="J647" s="11">
        <v>4.2</v>
      </c>
      <c r="K647" s="11">
        <v>1451</v>
      </c>
      <c r="L647" s="11">
        <f t="shared" si="65"/>
        <v>16</v>
      </c>
      <c r="M647" s="11" t="s">
        <v>69</v>
      </c>
      <c r="N647" s="11" t="s">
        <v>70</v>
      </c>
      <c r="O647" s="11">
        <f t="shared" si="63"/>
        <v>10.191999999999998</v>
      </c>
      <c r="P647" s="11">
        <v>1</v>
      </c>
      <c r="Q647" s="11">
        <f t="shared" si="64"/>
        <v>9.8000000000000007</v>
      </c>
      <c r="R647" s="11">
        <v>1</v>
      </c>
      <c r="S647" s="11">
        <f t="shared" ref="S647:S710" si="66">IF(R647&gt;0.5,0.98,-(J647*10-10)/10)</f>
        <v>0.98</v>
      </c>
      <c r="T647" s="11">
        <f>SUM($S$6:S647)</f>
        <v>82.979999999999848</v>
      </c>
    </row>
    <row r="648" spans="1:20" x14ac:dyDescent="0.25">
      <c r="A648" s="11">
        <v>669466</v>
      </c>
      <c r="B648" s="11">
        <v>31367067</v>
      </c>
      <c r="C648" s="11" t="s">
        <v>437</v>
      </c>
      <c r="D648" s="11" t="s">
        <v>438</v>
      </c>
      <c r="E648" s="13">
        <v>44661.708333333336</v>
      </c>
      <c r="F648" s="11" t="s">
        <v>899</v>
      </c>
      <c r="G648" s="11" t="s">
        <v>900</v>
      </c>
      <c r="H648" s="11">
        <v>2.54</v>
      </c>
      <c r="I648" s="11">
        <v>1440</v>
      </c>
      <c r="J648" s="11">
        <v>3.65</v>
      </c>
      <c r="K648" s="11">
        <v>1472</v>
      </c>
      <c r="L648" s="11">
        <f t="shared" si="65"/>
        <v>32</v>
      </c>
      <c r="M648" s="11" t="s">
        <v>43</v>
      </c>
      <c r="N648" s="11" t="s">
        <v>74</v>
      </c>
      <c r="O648" s="11">
        <f t="shared" si="63"/>
        <v>-10</v>
      </c>
      <c r="P648" s="11">
        <v>0</v>
      </c>
      <c r="Q648" s="11">
        <f t="shared" si="64"/>
        <v>9.8000000000000007</v>
      </c>
      <c r="R648" s="11">
        <v>1</v>
      </c>
      <c r="S648" s="11">
        <f t="shared" si="66"/>
        <v>0.98</v>
      </c>
      <c r="T648" s="11">
        <f>SUM($S$6:S648)</f>
        <v>83.959999999999852</v>
      </c>
    </row>
    <row r="649" spans="1:20" x14ac:dyDescent="0.25">
      <c r="A649" s="11">
        <v>668984</v>
      </c>
      <c r="B649" s="11">
        <v>31355698</v>
      </c>
      <c r="C649" s="11" t="s">
        <v>206</v>
      </c>
      <c r="D649" s="11" t="s">
        <v>517</v>
      </c>
      <c r="E649" s="13">
        <v>44662.5625</v>
      </c>
      <c r="F649" s="11" t="s">
        <v>901</v>
      </c>
      <c r="G649" s="11" t="s">
        <v>902</v>
      </c>
      <c r="H649" s="11">
        <v>2.08</v>
      </c>
      <c r="I649" s="11">
        <v>1555</v>
      </c>
      <c r="J649" s="11">
        <v>4.3</v>
      </c>
      <c r="K649" s="11">
        <v>1577</v>
      </c>
      <c r="L649" s="11">
        <f t="shared" si="65"/>
        <v>22</v>
      </c>
      <c r="M649" s="11" t="s">
        <v>128</v>
      </c>
      <c r="N649" s="11" t="s">
        <v>91</v>
      </c>
      <c r="O649" s="11">
        <f t="shared" si="63"/>
        <v>10.584</v>
      </c>
      <c r="P649" s="11">
        <v>1</v>
      </c>
      <c r="Q649" s="11">
        <f t="shared" si="64"/>
        <v>9.8000000000000007</v>
      </c>
      <c r="R649" s="11">
        <v>1</v>
      </c>
      <c r="S649" s="11">
        <f t="shared" si="66"/>
        <v>0.98</v>
      </c>
      <c r="T649" s="11">
        <f>SUM($S$6:S649)</f>
        <v>84.939999999999856</v>
      </c>
    </row>
    <row r="650" spans="1:20" x14ac:dyDescent="0.25">
      <c r="A650" s="11">
        <v>668979</v>
      </c>
      <c r="B650" s="11">
        <v>31348624</v>
      </c>
      <c r="C650" s="11" t="s">
        <v>65</v>
      </c>
      <c r="D650" s="11" t="s">
        <v>77</v>
      </c>
      <c r="E650" s="13">
        <v>44662.614583333336</v>
      </c>
      <c r="F650" s="11" t="s">
        <v>163</v>
      </c>
      <c r="G650" s="11" t="s">
        <v>297</v>
      </c>
      <c r="H650" s="11">
        <v>2.48</v>
      </c>
      <c r="I650" s="11">
        <v>1485</v>
      </c>
      <c r="J650" s="11">
        <v>3.45</v>
      </c>
      <c r="K650" s="11">
        <v>1511</v>
      </c>
      <c r="L650" s="11">
        <f t="shared" si="65"/>
        <v>26</v>
      </c>
      <c r="M650" s="11" t="s">
        <v>43</v>
      </c>
      <c r="N650" s="11" t="s">
        <v>49</v>
      </c>
      <c r="O650" s="11">
        <f t="shared" si="63"/>
        <v>14.504</v>
      </c>
      <c r="P650" s="11">
        <v>1</v>
      </c>
      <c r="Q650" s="11">
        <f t="shared" si="64"/>
        <v>9.8000000000000007</v>
      </c>
      <c r="R650" s="11">
        <v>1</v>
      </c>
      <c r="S650" s="11">
        <f t="shared" si="66"/>
        <v>0.98</v>
      </c>
      <c r="T650" s="11">
        <f>SUM($S$6:S650)</f>
        <v>85.91999999999986</v>
      </c>
    </row>
    <row r="651" spans="1:20" x14ac:dyDescent="0.25">
      <c r="A651" s="11">
        <v>668976</v>
      </c>
      <c r="B651" s="11">
        <v>31317745</v>
      </c>
      <c r="C651" s="11" t="s">
        <v>104</v>
      </c>
      <c r="D651" s="11" t="s">
        <v>105</v>
      </c>
      <c r="E651" s="13">
        <v>44662.625</v>
      </c>
      <c r="F651" s="11" t="s">
        <v>249</v>
      </c>
      <c r="G651" s="11" t="s">
        <v>470</v>
      </c>
      <c r="H651" s="11">
        <v>2.2999999999999998</v>
      </c>
      <c r="I651" s="11">
        <v>1504</v>
      </c>
      <c r="J651" s="11">
        <v>3.75</v>
      </c>
      <c r="K651" s="11">
        <v>1588</v>
      </c>
      <c r="L651" s="11">
        <f t="shared" si="65"/>
        <v>84</v>
      </c>
      <c r="M651" s="11" t="s">
        <v>43</v>
      </c>
      <c r="N651" s="11" t="s">
        <v>69</v>
      </c>
      <c r="O651" s="11">
        <f t="shared" si="63"/>
        <v>-10</v>
      </c>
      <c r="P651" s="11">
        <v>0</v>
      </c>
      <c r="Q651" s="11">
        <f t="shared" si="64"/>
        <v>9.8000000000000007</v>
      </c>
      <c r="R651" s="11">
        <v>1</v>
      </c>
      <c r="S651" s="11">
        <f t="shared" si="66"/>
        <v>0.98</v>
      </c>
      <c r="T651" s="11">
        <f>SUM($S$6:S651)</f>
        <v>86.899999999999864</v>
      </c>
    </row>
    <row r="652" spans="1:20" x14ac:dyDescent="0.25">
      <c r="A652" s="11">
        <v>669339</v>
      </c>
      <c r="B652" s="11">
        <v>31371088</v>
      </c>
      <c r="C652" s="11" t="s">
        <v>65</v>
      </c>
      <c r="D652" s="11" t="s">
        <v>492</v>
      </c>
      <c r="E652" s="13">
        <v>44663.614583333336</v>
      </c>
      <c r="F652" s="11" t="s">
        <v>662</v>
      </c>
      <c r="G652" s="11" t="s">
        <v>903</v>
      </c>
      <c r="H652" s="11">
        <v>2.2599999999999998</v>
      </c>
      <c r="I652" s="11">
        <v>1476</v>
      </c>
      <c r="J652" s="11">
        <v>3.95</v>
      </c>
      <c r="K652" s="11">
        <v>1515</v>
      </c>
      <c r="L652" s="11">
        <f t="shared" si="65"/>
        <v>39</v>
      </c>
      <c r="M652" s="11" t="s">
        <v>54</v>
      </c>
      <c r="N652" s="11" t="s">
        <v>74</v>
      </c>
      <c r="O652" s="11">
        <f t="shared" si="63"/>
        <v>-10</v>
      </c>
      <c r="P652" s="11">
        <v>0</v>
      </c>
      <c r="Q652" s="11">
        <f t="shared" si="64"/>
        <v>9.8000000000000007</v>
      </c>
      <c r="R652" s="11">
        <v>1</v>
      </c>
      <c r="S652" s="11">
        <f t="shared" si="66"/>
        <v>0.98</v>
      </c>
      <c r="T652" s="11">
        <f>SUM($S$6:S652)</f>
        <v>87.879999999999868</v>
      </c>
    </row>
    <row r="653" spans="1:20" x14ac:dyDescent="0.25">
      <c r="A653" s="11">
        <v>669563</v>
      </c>
      <c r="B653" s="11">
        <v>31368065</v>
      </c>
      <c r="C653" s="11" t="s">
        <v>345</v>
      </c>
      <c r="D653" s="11" t="s">
        <v>673</v>
      </c>
      <c r="E653" s="13">
        <v>44664.645833333336</v>
      </c>
      <c r="F653" s="11" t="s">
        <v>886</v>
      </c>
      <c r="G653" s="11" t="s">
        <v>675</v>
      </c>
      <c r="H653" s="11">
        <v>1.97</v>
      </c>
      <c r="I653" s="11">
        <v>1494</v>
      </c>
      <c r="J653" s="11">
        <v>4.2</v>
      </c>
      <c r="K653" s="11">
        <v>1507</v>
      </c>
      <c r="L653" s="11">
        <f t="shared" si="65"/>
        <v>13</v>
      </c>
      <c r="M653" s="11" t="s">
        <v>54</v>
      </c>
      <c r="N653" s="11" t="s">
        <v>69</v>
      </c>
      <c r="O653" s="11">
        <f t="shared" si="63"/>
        <v>-10</v>
      </c>
      <c r="P653" s="11">
        <v>0</v>
      </c>
      <c r="Q653" s="11">
        <f t="shared" si="64"/>
        <v>9.8000000000000007</v>
      </c>
      <c r="R653" s="11">
        <v>1</v>
      </c>
      <c r="S653" s="11">
        <f t="shared" si="66"/>
        <v>0.98</v>
      </c>
      <c r="T653" s="11">
        <f>SUM($S$6:S653)</f>
        <v>88.859999999999872</v>
      </c>
    </row>
    <row r="654" spans="1:20" x14ac:dyDescent="0.25">
      <c r="A654" s="11">
        <v>669592</v>
      </c>
      <c r="B654" s="11">
        <v>31365734</v>
      </c>
      <c r="C654" s="11" t="s">
        <v>50</v>
      </c>
      <c r="D654" s="11" t="s">
        <v>650</v>
      </c>
      <c r="E654" s="13">
        <v>44664.770833333336</v>
      </c>
      <c r="F654" s="11" t="s">
        <v>904</v>
      </c>
      <c r="G654" s="11" t="s">
        <v>905</v>
      </c>
      <c r="H654" s="11">
        <v>2.44</v>
      </c>
      <c r="I654" s="11">
        <v>1435</v>
      </c>
      <c r="J654" s="11">
        <v>3.05</v>
      </c>
      <c r="K654" s="11">
        <v>1456</v>
      </c>
      <c r="L654" s="11">
        <f t="shared" si="65"/>
        <v>21</v>
      </c>
      <c r="M654" s="11" t="s">
        <v>49</v>
      </c>
      <c r="N654" s="11" t="s">
        <v>64</v>
      </c>
      <c r="O654" s="11">
        <f t="shared" si="63"/>
        <v>14.111999999999998</v>
      </c>
      <c r="P654" s="11">
        <v>1</v>
      </c>
      <c r="Q654" s="11">
        <f t="shared" si="64"/>
        <v>9.8000000000000007</v>
      </c>
      <c r="R654" s="11">
        <v>1</v>
      </c>
      <c r="S654" s="11">
        <f t="shared" si="66"/>
        <v>0.98</v>
      </c>
      <c r="T654" s="11">
        <f>SUM($S$6:S654)</f>
        <v>89.839999999999876</v>
      </c>
    </row>
    <row r="655" spans="1:20" x14ac:dyDescent="0.25">
      <c r="A655" s="11">
        <v>669553</v>
      </c>
      <c r="B655" s="11">
        <v>31374400</v>
      </c>
      <c r="C655" s="11" t="s">
        <v>104</v>
      </c>
      <c r="D655" s="11" t="s">
        <v>781</v>
      </c>
      <c r="E655" s="13">
        <v>44664.791666666664</v>
      </c>
      <c r="F655" s="11" t="s">
        <v>906</v>
      </c>
      <c r="G655" s="11" t="s">
        <v>907</v>
      </c>
      <c r="H655" s="11">
        <v>2.54</v>
      </c>
      <c r="I655" s="11">
        <v>1441</v>
      </c>
      <c r="J655" s="11">
        <v>3.45</v>
      </c>
      <c r="K655" s="11">
        <v>1460</v>
      </c>
      <c r="L655" s="11">
        <f t="shared" si="65"/>
        <v>19</v>
      </c>
      <c r="M655" s="11" t="s">
        <v>361</v>
      </c>
      <c r="N655" s="11" t="s">
        <v>361</v>
      </c>
      <c r="O655" s="11">
        <f t="shared" si="63"/>
        <v>-10</v>
      </c>
      <c r="P655" s="11">
        <v>0</v>
      </c>
      <c r="Q655" s="11">
        <f t="shared" si="64"/>
        <v>-24.5</v>
      </c>
      <c r="R655" s="11">
        <v>0</v>
      </c>
      <c r="S655" s="11">
        <f t="shared" si="66"/>
        <v>-2.4500000000000002</v>
      </c>
      <c r="T655" s="11">
        <f>SUM($S$6:S655)</f>
        <v>87.389999999999873</v>
      </c>
    </row>
    <row r="656" spans="1:20" x14ac:dyDescent="0.25">
      <c r="A656" s="11">
        <v>669454</v>
      </c>
      <c r="B656" s="11">
        <v>31373661</v>
      </c>
      <c r="C656" s="11" t="s">
        <v>908</v>
      </c>
      <c r="D656" s="11" t="s">
        <v>909</v>
      </c>
      <c r="E656" s="13">
        <v>44664.916666666664</v>
      </c>
      <c r="F656" s="11" t="s">
        <v>910</v>
      </c>
      <c r="G656" s="11" t="s">
        <v>911</v>
      </c>
      <c r="H656" s="11">
        <v>2.1</v>
      </c>
      <c r="I656" s="11">
        <v>1594</v>
      </c>
      <c r="J656" s="11">
        <v>4.5999999999999996</v>
      </c>
      <c r="K656" s="11">
        <v>1692</v>
      </c>
      <c r="L656" s="11">
        <f t="shared" si="65"/>
        <v>98</v>
      </c>
      <c r="M656" s="11" t="s">
        <v>54</v>
      </c>
      <c r="N656" s="11" t="s">
        <v>69</v>
      </c>
      <c r="O656" s="11">
        <f t="shared" si="63"/>
        <v>-10</v>
      </c>
      <c r="P656" s="11">
        <v>0</v>
      </c>
      <c r="Q656" s="11">
        <f t="shared" si="64"/>
        <v>9.8000000000000007</v>
      </c>
      <c r="R656" s="11">
        <v>1</v>
      </c>
      <c r="S656" s="11">
        <f t="shared" si="66"/>
        <v>0.98</v>
      </c>
      <c r="T656" s="11">
        <f>SUM($S$6:S656)</f>
        <v>88.369999999999877</v>
      </c>
    </row>
    <row r="657" spans="1:20" x14ac:dyDescent="0.25">
      <c r="A657" s="11">
        <v>669613</v>
      </c>
      <c r="B657" s="11">
        <v>31368034</v>
      </c>
      <c r="C657" s="11" t="s">
        <v>50</v>
      </c>
      <c r="D657" s="11" t="s">
        <v>830</v>
      </c>
      <c r="E657" s="13">
        <v>44665.75</v>
      </c>
      <c r="F657" s="11" t="s">
        <v>912</v>
      </c>
      <c r="G657" s="11" t="s">
        <v>913</v>
      </c>
      <c r="H657" s="11">
        <v>2.48</v>
      </c>
      <c r="I657" s="11">
        <v>1448</v>
      </c>
      <c r="J657" s="11">
        <v>2.84</v>
      </c>
      <c r="K657" s="11">
        <v>1557</v>
      </c>
      <c r="L657" s="11">
        <f t="shared" ref="L657:L720" si="67">K657-I657</f>
        <v>109</v>
      </c>
      <c r="M657" s="11" t="s">
        <v>49</v>
      </c>
      <c r="N657" s="11" t="s">
        <v>176</v>
      </c>
      <c r="O657" s="11">
        <f t="shared" si="63"/>
        <v>14.504</v>
      </c>
      <c r="P657" s="11">
        <v>1</v>
      </c>
      <c r="Q657" s="11">
        <f t="shared" si="64"/>
        <v>9.8000000000000007</v>
      </c>
      <c r="R657" s="11">
        <v>1</v>
      </c>
      <c r="S657" s="11">
        <f t="shared" si="66"/>
        <v>0.98</v>
      </c>
      <c r="T657" s="11">
        <f>SUM($S$6:S657)</f>
        <v>89.349999999999881</v>
      </c>
    </row>
    <row r="658" spans="1:20" x14ac:dyDescent="0.25">
      <c r="A658" s="11">
        <v>669755</v>
      </c>
      <c r="B658" s="11">
        <v>31368187</v>
      </c>
      <c r="C658" s="11" t="s">
        <v>65</v>
      </c>
      <c r="D658" s="11" t="s">
        <v>71</v>
      </c>
      <c r="E658" s="13">
        <v>44666.625</v>
      </c>
      <c r="F658" s="11" t="s">
        <v>274</v>
      </c>
      <c r="G658" s="11" t="s">
        <v>433</v>
      </c>
      <c r="H658" s="11">
        <v>2.48</v>
      </c>
      <c r="I658" s="11">
        <v>1322</v>
      </c>
      <c r="J658" s="11">
        <v>3.4</v>
      </c>
      <c r="K658" s="11">
        <v>1366</v>
      </c>
      <c r="L658" s="11">
        <f t="shared" si="67"/>
        <v>44</v>
      </c>
      <c r="M658" s="11" t="s">
        <v>43</v>
      </c>
      <c r="N658" s="11" t="s">
        <v>44</v>
      </c>
      <c r="O658" s="11">
        <f t="shared" si="63"/>
        <v>14.504</v>
      </c>
      <c r="P658" s="11">
        <v>1</v>
      </c>
      <c r="Q658" s="11">
        <f t="shared" si="64"/>
        <v>9.8000000000000007</v>
      </c>
      <c r="R658" s="11">
        <v>1</v>
      </c>
      <c r="S658" s="11">
        <f t="shared" si="66"/>
        <v>0.98</v>
      </c>
      <c r="T658" s="11">
        <f>SUM($S$6:S658)</f>
        <v>90.329999999999885</v>
      </c>
    </row>
    <row r="659" spans="1:20" x14ac:dyDescent="0.25">
      <c r="A659" s="11">
        <v>669716</v>
      </c>
      <c r="B659" s="11">
        <v>31357381</v>
      </c>
      <c r="C659" s="11" t="s">
        <v>65</v>
      </c>
      <c r="D659" s="11" t="s">
        <v>77</v>
      </c>
      <c r="E659" s="13">
        <v>44666.625</v>
      </c>
      <c r="F659" s="11" t="s">
        <v>338</v>
      </c>
      <c r="G659" s="11" t="s">
        <v>337</v>
      </c>
      <c r="H659" s="11">
        <v>2.54</v>
      </c>
      <c r="I659" s="11">
        <v>1476</v>
      </c>
      <c r="J659" s="11">
        <v>3.4</v>
      </c>
      <c r="K659" s="11">
        <v>1494</v>
      </c>
      <c r="L659" s="11">
        <f t="shared" si="67"/>
        <v>18</v>
      </c>
      <c r="M659" s="11" t="s">
        <v>69</v>
      </c>
      <c r="N659" s="11" t="s">
        <v>69</v>
      </c>
      <c r="O659" s="11">
        <f t="shared" si="63"/>
        <v>-10</v>
      </c>
      <c r="P659" s="11">
        <v>0</v>
      </c>
      <c r="Q659" s="11">
        <f t="shared" si="64"/>
        <v>9.8000000000000007</v>
      </c>
      <c r="R659" s="11">
        <v>1</v>
      </c>
      <c r="S659" s="11">
        <f t="shared" si="66"/>
        <v>0.98</v>
      </c>
      <c r="T659" s="11">
        <f>SUM($S$6:S659)</f>
        <v>91.309999999999889</v>
      </c>
    </row>
    <row r="660" spans="1:20" x14ac:dyDescent="0.25">
      <c r="A660" s="11">
        <v>669748</v>
      </c>
      <c r="B660" s="11">
        <v>31368186</v>
      </c>
      <c r="C660" s="11" t="s">
        <v>65</v>
      </c>
      <c r="D660" s="11" t="s">
        <v>71</v>
      </c>
      <c r="E660" s="13">
        <v>44666.625</v>
      </c>
      <c r="F660" s="11" t="s">
        <v>267</v>
      </c>
      <c r="G660" s="11" t="s">
        <v>81</v>
      </c>
      <c r="H660" s="11">
        <v>2.38</v>
      </c>
      <c r="I660" s="11">
        <v>1437</v>
      </c>
      <c r="J660" s="11">
        <v>3.35</v>
      </c>
      <c r="K660" s="11">
        <v>1486</v>
      </c>
      <c r="L660" s="11">
        <f t="shared" si="67"/>
        <v>49</v>
      </c>
      <c r="M660" s="11" t="s">
        <v>43</v>
      </c>
      <c r="N660" s="11" t="s">
        <v>44</v>
      </c>
      <c r="O660" s="11">
        <f t="shared" si="63"/>
        <v>13.523999999999997</v>
      </c>
      <c r="P660" s="11">
        <v>1</v>
      </c>
      <c r="Q660" s="11">
        <f t="shared" si="64"/>
        <v>9.8000000000000007</v>
      </c>
      <c r="R660" s="11">
        <v>1</v>
      </c>
      <c r="S660" s="11">
        <f t="shared" si="66"/>
        <v>0.98</v>
      </c>
      <c r="T660" s="11">
        <f>SUM($S$6:S660)</f>
        <v>92.289999999999893</v>
      </c>
    </row>
    <row r="661" spans="1:20" x14ac:dyDescent="0.25">
      <c r="A661" s="11">
        <v>669756</v>
      </c>
      <c r="B661" s="11">
        <v>31368179</v>
      </c>
      <c r="C661" s="11" t="s">
        <v>65</v>
      </c>
      <c r="D661" s="11" t="s">
        <v>71</v>
      </c>
      <c r="E661" s="13">
        <v>44666.625</v>
      </c>
      <c r="F661" s="14" t="s">
        <v>223</v>
      </c>
      <c r="G661" s="14" t="s">
        <v>270</v>
      </c>
      <c r="H661" s="11">
        <v>2.08</v>
      </c>
      <c r="I661" s="11">
        <v>1343</v>
      </c>
      <c r="J661" s="11">
        <v>4.5</v>
      </c>
      <c r="K661" s="11">
        <v>1365</v>
      </c>
      <c r="L661" s="11">
        <f t="shared" si="67"/>
        <v>22</v>
      </c>
      <c r="M661" s="11" t="s">
        <v>44</v>
      </c>
      <c r="N661" s="11" t="s">
        <v>44</v>
      </c>
      <c r="O661" s="11">
        <f t="shared" si="63"/>
        <v>10.584</v>
      </c>
      <c r="P661" s="11">
        <v>1</v>
      </c>
      <c r="Q661" s="11">
        <f t="shared" si="64"/>
        <v>9.8000000000000007</v>
      </c>
      <c r="R661" s="11">
        <v>1</v>
      </c>
      <c r="S661" s="11">
        <f t="shared" si="66"/>
        <v>0.98</v>
      </c>
      <c r="T661" s="11">
        <f>SUM($S$6:S661)</f>
        <v>93.269999999999897</v>
      </c>
    </row>
    <row r="662" spans="1:20" x14ac:dyDescent="0.25">
      <c r="A662" s="11">
        <v>669720</v>
      </c>
      <c r="B662" s="11">
        <v>31357415</v>
      </c>
      <c r="C662" s="11" t="s">
        <v>65</v>
      </c>
      <c r="D662" s="11" t="s">
        <v>77</v>
      </c>
      <c r="E662" s="13">
        <v>44666.625</v>
      </c>
      <c r="F662" s="11" t="s">
        <v>408</v>
      </c>
      <c r="G662" s="11" t="s">
        <v>86</v>
      </c>
      <c r="H662" s="11">
        <v>1.81</v>
      </c>
      <c r="I662" s="11">
        <v>1446</v>
      </c>
      <c r="J662" s="11">
        <v>5.5</v>
      </c>
      <c r="K662" s="11">
        <v>1472</v>
      </c>
      <c r="L662" s="11">
        <f t="shared" si="67"/>
        <v>26</v>
      </c>
      <c r="M662" s="11" t="s">
        <v>44</v>
      </c>
      <c r="N662" s="11" t="s">
        <v>70</v>
      </c>
      <c r="O662" s="11">
        <f t="shared" si="63"/>
        <v>7.9380000000000015</v>
      </c>
      <c r="P662" s="11">
        <v>1</v>
      </c>
      <c r="Q662" s="11">
        <f t="shared" si="64"/>
        <v>9.8000000000000007</v>
      </c>
      <c r="R662" s="11">
        <v>1</v>
      </c>
      <c r="S662" s="11">
        <f t="shared" si="66"/>
        <v>0.98</v>
      </c>
      <c r="T662" s="11">
        <f>SUM($S$6:S662)</f>
        <v>94.249999999999901</v>
      </c>
    </row>
    <row r="663" spans="1:20" x14ac:dyDescent="0.25">
      <c r="A663" s="11">
        <v>669799</v>
      </c>
      <c r="B663" s="11">
        <v>31365181</v>
      </c>
      <c r="C663" s="11" t="s">
        <v>65</v>
      </c>
      <c r="D663" s="11" t="s">
        <v>486</v>
      </c>
      <c r="E663" s="13">
        <v>44666.625</v>
      </c>
      <c r="F663" s="11" t="s">
        <v>857</v>
      </c>
      <c r="G663" s="11" t="s">
        <v>702</v>
      </c>
      <c r="H663" s="11">
        <v>2.16</v>
      </c>
      <c r="I663" s="11">
        <v>1394</v>
      </c>
      <c r="J663" s="11">
        <v>3.8</v>
      </c>
      <c r="K663" s="11">
        <v>1417</v>
      </c>
      <c r="L663" s="11">
        <f t="shared" si="67"/>
        <v>23</v>
      </c>
      <c r="M663" s="11" t="s">
        <v>54</v>
      </c>
      <c r="N663" s="11" t="s">
        <v>54</v>
      </c>
      <c r="O663" s="11">
        <f t="shared" si="63"/>
        <v>-10</v>
      </c>
      <c r="P663" s="11">
        <v>0</v>
      </c>
      <c r="Q663" s="11">
        <f t="shared" si="64"/>
        <v>-28</v>
      </c>
      <c r="R663" s="11">
        <v>0</v>
      </c>
      <c r="S663" s="11">
        <f t="shared" si="66"/>
        <v>-2.8</v>
      </c>
      <c r="T663" s="11">
        <f>SUM($S$6:S663)</f>
        <v>91.449999999999903</v>
      </c>
    </row>
    <row r="664" spans="1:20" x14ac:dyDescent="0.25">
      <c r="A664" s="11">
        <v>669807</v>
      </c>
      <c r="B664" s="11">
        <v>31365209</v>
      </c>
      <c r="C664" s="11" t="s">
        <v>87</v>
      </c>
      <c r="D664" s="11" t="s">
        <v>88</v>
      </c>
      <c r="E664" s="13">
        <v>44666.645833333336</v>
      </c>
      <c r="F664" s="11" t="s">
        <v>409</v>
      </c>
      <c r="G664" s="11" t="s">
        <v>90</v>
      </c>
      <c r="H664" s="11">
        <v>2.48</v>
      </c>
      <c r="I664" s="11">
        <v>1467</v>
      </c>
      <c r="J664" s="11">
        <v>3.6</v>
      </c>
      <c r="K664" s="11">
        <v>1550</v>
      </c>
      <c r="L664" s="11">
        <f t="shared" si="67"/>
        <v>83</v>
      </c>
      <c r="M664" s="11" t="s">
        <v>43</v>
      </c>
      <c r="N664" s="11" t="s">
        <v>69</v>
      </c>
      <c r="O664" s="11">
        <f t="shared" si="63"/>
        <v>-10</v>
      </c>
      <c r="P664" s="11">
        <v>0</v>
      </c>
      <c r="Q664" s="11">
        <f t="shared" si="64"/>
        <v>9.8000000000000007</v>
      </c>
      <c r="R664" s="11">
        <v>1</v>
      </c>
      <c r="S664" s="11">
        <f t="shared" si="66"/>
        <v>0.98</v>
      </c>
      <c r="T664" s="11">
        <f>SUM($S$6:S664)</f>
        <v>92.429999999999907</v>
      </c>
    </row>
    <row r="665" spans="1:20" x14ac:dyDescent="0.25">
      <c r="A665" s="11">
        <v>669880</v>
      </c>
      <c r="B665" s="11">
        <v>31357763</v>
      </c>
      <c r="C665" s="11" t="s">
        <v>92</v>
      </c>
      <c r="D665" s="11" t="s">
        <v>456</v>
      </c>
      <c r="E665" s="13">
        <v>44666.75</v>
      </c>
      <c r="F665" s="11" t="s">
        <v>843</v>
      </c>
      <c r="G665" s="11" t="s">
        <v>458</v>
      </c>
      <c r="H665" s="11">
        <v>2.08</v>
      </c>
      <c r="I665" s="11">
        <v>1378</v>
      </c>
      <c r="J665" s="11">
        <v>4.5999999999999996</v>
      </c>
      <c r="K665" s="11">
        <v>1414</v>
      </c>
      <c r="L665" s="11">
        <f t="shared" si="67"/>
        <v>36</v>
      </c>
      <c r="M665" s="11" t="s">
        <v>54</v>
      </c>
      <c r="N665" s="11" t="s">
        <v>69</v>
      </c>
      <c r="O665" s="11">
        <f t="shared" si="63"/>
        <v>-10</v>
      </c>
      <c r="P665" s="11">
        <v>0</v>
      </c>
      <c r="Q665" s="11">
        <f t="shared" si="64"/>
        <v>9.8000000000000007</v>
      </c>
      <c r="R665" s="11">
        <v>1</v>
      </c>
      <c r="S665" s="11">
        <f t="shared" si="66"/>
        <v>0.98</v>
      </c>
      <c r="T665" s="11">
        <f>SUM($S$6:S665)</f>
        <v>93.409999999999911</v>
      </c>
    </row>
    <row r="666" spans="1:20" x14ac:dyDescent="0.25">
      <c r="A666" s="11">
        <v>669808</v>
      </c>
      <c r="B666" s="11">
        <v>31365545</v>
      </c>
      <c r="C666" s="11" t="s">
        <v>87</v>
      </c>
      <c r="D666" s="11" t="s">
        <v>88</v>
      </c>
      <c r="E666" s="13">
        <v>44666.75</v>
      </c>
      <c r="F666" s="14" t="s">
        <v>405</v>
      </c>
      <c r="G666" s="14" t="s">
        <v>255</v>
      </c>
      <c r="H666" s="11">
        <v>2.58</v>
      </c>
      <c r="I666" s="11">
        <v>1517</v>
      </c>
      <c r="J666" s="11">
        <v>3.2</v>
      </c>
      <c r="K666" s="11">
        <v>1585</v>
      </c>
      <c r="L666" s="11">
        <f t="shared" si="67"/>
        <v>68</v>
      </c>
      <c r="M666" s="11" t="s">
        <v>70</v>
      </c>
      <c r="N666" s="11" t="s">
        <v>74</v>
      </c>
      <c r="O666" s="11">
        <f t="shared" si="63"/>
        <v>-10</v>
      </c>
      <c r="P666" s="11">
        <v>0</v>
      </c>
      <c r="Q666" s="11">
        <f t="shared" si="64"/>
        <v>9.8000000000000007</v>
      </c>
      <c r="R666" s="11">
        <v>1</v>
      </c>
      <c r="S666" s="11">
        <f t="shared" si="66"/>
        <v>0.98</v>
      </c>
      <c r="T666" s="11">
        <f>SUM($S$6:S666)</f>
        <v>94.389999999999915</v>
      </c>
    </row>
    <row r="667" spans="1:20" x14ac:dyDescent="0.25">
      <c r="A667" s="11">
        <v>669681</v>
      </c>
      <c r="B667" s="11">
        <v>31357237</v>
      </c>
      <c r="C667" s="11" t="s">
        <v>104</v>
      </c>
      <c r="D667" s="11" t="s">
        <v>131</v>
      </c>
      <c r="E667" s="13">
        <v>44666.833333333336</v>
      </c>
      <c r="F667" s="14" t="s">
        <v>859</v>
      </c>
      <c r="G667" s="14" t="s">
        <v>134</v>
      </c>
      <c r="H667" s="11">
        <v>2.48</v>
      </c>
      <c r="I667" s="11">
        <v>1442</v>
      </c>
      <c r="J667" s="11">
        <v>3.4</v>
      </c>
      <c r="K667" s="11">
        <v>1476</v>
      </c>
      <c r="L667" s="11">
        <f t="shared" si="67"/>
        <v>34</v>
      </c>
      <c r="M667" s="11" t="s">
        <v>43</v>
      </c>
      <c r="N667" s="11" t="s">
        <v>44</v>
      </c>
      <c r="O667" s="11">
        <f t="shared" si="63"/>
        <v>14.504</v>
      </c>
      <c r="P667" s="11">
        <v>1</v>
      </c>
      <c r="Q667" s="11">
        <f t="shared" si="64"/>
        <v>9.8000000000000007</v>
      </c>
      <c r="R667" s="11">
        <v>1</v>
      </c>
      <c r="S667" s="11">
        <f t="shared" si="66"/>
        <v>0.98</v>
      </c>
      <c r="T667" s="11">
        <f>SUM($S$6:S667)</f>
        <v>95.369999999999919</v>
      </c>
    </row>
    <row r="668" spans="1:20" x14ac:dyDescent="0.25">
      <c r="A668" s="11">
        <v>669959</v>
      </c>
      <c r="B668" s="11">
        <v>31352837</v>
      </c>
      <c r="C668" s="11" t="s">
        <v>108</v>
      </c>
      <c r="D668" s="11" t="s">
        <v>109</v>
      </c>
      <c r="E668" s="13">
        <v>44667.479166666664</v>
      </c>
      <c r="F668" s="11" t="s">
        <v>914</v>
      </c>
      <c r="G668" s="11" t="s">
        <v>129</v>
      </c>
      <c r="H668" s="11">
        <v>2.68</v>
      </c>
      <c r="I668" s="11">
        <v>1474</v>
      </c>
      <c r="J668" s="11">
        <v>2.84</v>
      </c>
      <c r="K668" s="11">
        <v>1635</v>
      </c>
      <c r="L668" s="11">
        <f t="shared" si="67"/>
        <v>161</v>
      </c>
      <c r="M668" s="11" t="s">
        <v>44</v>
      </c>
      <c r="N668" s="11" t="s">
        <v>44</v>
      </c>
      <c r="O668" s="11">
        <f t="shared" si="63"/>
        <v>16.463999999999999</v>
      </c>
      <c r="P668" s="11">
        <v>1</v>
      </c>
      <c r="Q668" s="11">
        <f t="shared" si="64"/>
        <v>9.8000000000000007</v>
      </c>
      <c r="R668" s="11">
        <v>1</v>
      </c>
      <c r="S668" s="11">
        <f t="shared" si="66"/>
        <v>0.98</v>
      </c>
      <c r="T668" s="11">
        <f>SUM($S$6:S668)</f>
        <v>96.349999999999923</v>
      </c>
    </row>
    <row r="669" spans="1:20" x14ac:dyDescent="0.25">
      <c r="A669" s="11">
        <v>670025</v>
      </c>
      <c r="B669" s="11">
        <v>31368998</v>
      </c>
      <c r="C669" s="11" t="s">
        <v>206</v>
      </c>
      <c r="D669" s="11" t="s">
        <v>517</v>
      </c>
      <c r="E669" s="13">
        <v>44667.479166666664</v>
      </c>
      <c r="F669" s="11" t="s">
        <v>902</v>
      </c>
      <c r="G669" s="11" t="s">
        <v>848</v>
      </c>
      <c r="H669" s="11">
        <v>2.1800000000000002</v>
      </c>
      <c r="I669" s="11">
        <v>1564</v>
      </c>
      <c r="J669" s="11">
        <v>3.75</v>
      </c>
      <c r="K669" s="11">
        <v>1595</v>
      </c>
      <c r="L669" s="11">
        <f t="shared" si="67"/>
        <v>31</v>
      </c>
      <c r="M669" s="11" t="s">
        <v>54</v>
      </c>
      <c r="N669" s="11" t="s">
        <v>69</v>
      </c>
      <c r="O669" s="11">
        <f t="shared" si="63"/>
        <v>-10</v>
      </c>
      <c r="P669" s="11">
        <v>0</v>
      </c>
      <c r="Q669" s="11">
        <f t="shared" si="64"/>
        <v>9.8000000000000007</v>
      </c>
      <c r="R669" s="11">
        <v>1</v>
      </c>
      <c r="S669" s="11">
        <f t="shared" si="66"/>
        <v>0.98</v>
      </c>
      <c r="T669" s="11">
        <f>SUM($S$6:S669)</f>
        <v>97.329999999999927</v>
      </c>
    </row>
    <row r="670" spans="1:20" x14ac:dyDescent="0.25">
      <c r="A670" s="11">
        <v>670011</v>
      </c>
      <c r="B670" s="11">
        <v>31381127</v>
      </c>
      <c r="C670" s="11" t="s">
        <v>104</v>
      </c>
      <c r="D670" s="11" t="s">
        <v>836</v>
      </c>
      <c r="E670" s="13">
        <v>44667.5</v>
      </c>
      <c r="F670" s="11" t="s">
        <v>915</v>
      </c>
      <c r="G670" s="11" t="s">
        <v>916</v>
      </c>
      <c r="H670" s="11">
        <v>2.56</v>
      </c>
      <c r="I670" s="11">
        <v>1432</v>
      </c>
      <c r="J670" s="11">
        <v>3.45</v>
      </c>
      <c r="K670" s="11">
        <v>1482</v>
      </c>
      <c r="L670" s="11">
        <f t="shared" si="67"/>
        <v>50</v>
      </c>
      <c r="M670" s="11" t="s">
        <v>70</v>
      </c>
      <c r="N670" s="11" t="s">
        <v>151</v>
      </c>
      <c r="O670" s="11">
        <f t="shared" si="63"/>
        <v>-10</v>
      </c>
      <c r="P670" s="11">
        <v>0</v>
      </c>
      <c r="Q670" s="11">
        <f t="shared" si="64"/>
        <v>-24.5</v>
      </c>
      <c r="R670" s="11">
        <v>0</v>
      </c>
      <c r="S670" s="11">
        <f t="shared" si="66"/>
        <v>-2.4500000000000002</v>
      </c>
      <c r="T670" s="11">
        <f>SUM($S$6:S670)</f>
        <v>94.879999999999924</v>
      </c>
    </row>
    <row r="671" spans="1:20" x14ac:dyDescent="0.25">
      <c r="A671" s="11">
        <v>669957</v>
      </c>
      <c r="B671" s="11">
        <v>31350369</v>
      </c>
      <c r="C671" s="11" t="s">
        <v>50</v>
      </c>
      <c r="D671" s="11" t="s">
        <v>51</v>
      </c>
      <c r="E671" s="13">
        <v>44667.520833333336</v>
      </c>
      <c r="F671" s="11" t="s">
        <v>306</v>
      </c>
      <c r="G671" s="11" t="s">
        <v>281</v>
      </c>
      <c r="H671" s="11">
        <v>2.2999999999999998</v>
      </c>
      <c r="I671" s="11">
        <v>1423</v>
      </c>
      <c r="J671" s="11">
        <v>3.55</v>
      </c>
      <c r="K671" s="11">
        <v>1473</v>
      </c>
      <c r="L671" s="11">
        <f t="shared" si="67"/>
        <v>50</v>
      </c>
      <c r="M671" s="11" t="s">
        <v>43</v>
      </c>
      <c r="N671" s="11" t="s">
        <v>43</v>
      </c>
      <c r="O671" s="11">
        <f t="shared" si="63"/>
        <v>-10</v>
      </c>
      <c r="P671" s="11">
        <v>0</v>
      </c>
      <c r="Q671" s="11">
        <f t="shared" si="64"/>
        <v>9.8000000000000007</v>
      </c>
      <c r="R671" s="11">
        <v>1</v>
      </c>
      <c r="S671" s="11">
        <f t="shared" si="66"/>
        <v>0.98</v>
      </c>
      <c r="T671" s="11">
        <f>SUM($S$6:S671)</f>
        <v>95.859999999999928</v>
      </c>
    </row>
    <row r="672" spans="1:20" x14ac:dyDescent="0.25">
      <c r="A672" s="11">
        <v>670064</v>
      </c>
      <c r="B672" s="11">
        <v>31380587</v>
      </c>
      <c r="C672" s="11" t="s">
        <v>104</v>
      </c>
      <c r="D672" s="11" t="s">
        <v>768</v>
      </c>
      <c r="E672" s="13">
        <v>44667.645833333336</v>
      </c>
      <c r="F672" s="11" t="s">
        <v>917</v>
      </c>
      <c r="G672" s="11" t="s">
        <v>918</v>
      </c>
      <c r="H672" s="11">
        <v>2.3199999999999998</v>
      </c>
      <c r="I672" s="11">
        <v>1449</v>
      </c>
      <c r="J672" s="11">
        <v>3.5</v>
      </c>
      <c r="K672" s="11">
        <v>1486</v>
      </c>
      <c r="L672" s="11">
        <f t="shared" si="67"/>
        <v>37</v>
      </c>
      <c r="M672" s="11" t="s">
        <v>69</v>
      </c>
      <c r="N672" s="11" t="s">
        <v>74</v>
      </c>
      <c r="O672" s="11">
        <f t="shared" si="63"/>
        <v>-10</v>
      </c>
      <c r="P672" s="11">
        <v>0</v>
      </c>
      <c r="Q672" s="11">
        <f t="shared" si="64"/>
        <v>9.8000000000000007</v>
      </c>
      <c r="R672" s="11">
        <v>1</v>
      </c>
      <c r="S672" s="11">
        <f t="shared" si="66"/>
        <v>0.98</v>
      </c>
      <c r="T672" s="11">
        <f>SUM($S$6:S672)</f>
        <v>96.839999999999932</v>
      </c>
    </row>
    <row r="673" spans="1:20" x14ac:dyDescent="0.25">
      <c r="A673" s="11">
        <v>670089</v>
      </c>
      <c r="B673" s="11">
        <v>31352923</v>
      </c>
      <c r="C673" s="11" t="s">
        <v>92</v>
      </c>
      <c r="D673" s="11" t="s">
        <v>93</v>
      </c>
      <c r="E673" s="13">
        <v>44667.666666666664</v>
      </c>
      <c r="F673" s="11" t="s">
        <v>203</v>
      </c>
      <c r="G673" s="11" t="s">
        <v>94</v>
      </c>
      <c r="H673" s="11">
        <v>2.2599999999999998</v>
      </c>
      <c r="I673" s="11">
        <v>1492</v>
      </c>
      <c r="J673" s="11">
        <v>3.75</v>
      </c>
      <c r="K673" s="11">
        <v>1536</v>
      </c>
      <c r="L673" s="11">
        <f t="shared" si="67"/>
        <v>44</v>
      </c>
      <c r="M673" s="11" t="s">
        <v>70</v>
      </c>
      <c r="N673" s="11" t="s">
        <v>70</v>
      </c>
      <c r="O673" s="11">
        <f t="shared" si="63"/>
        <v>12.347999999999997</v>
      </c>
      <c r="P673" s="11">
        <v>1</v>
      </c>
      <c r="Q673" s="11">
        <f t="shared" si="64"/>
        <v>9.8000000000000007</v>
      </c>
      <c r="R673" s="11">
        <v>1</v>
      </c>
      <c r="S673" s="11">
        <f t="shared" si="66"/>
        <v>0.98</v>
      </c>
      <c r="T673" s="11">
        <f>SUM($S$6:S673)</f>
        <v>97.819999999999936</v>
      </c>
    </row>
    <row r="674" spans="1:20" x14ac:dyDescent="0.25">
      <c r="A674" s="11">
        <v>669897</v>
      </c>
      <c r="B674" s="11">
        <v>31357249</v>
      </c>
      <c r="C674" s="11" t="s">
        <v>104</v>
      </c>
      <c r="D674" s="11" t="s">
        <v>131</v>
      </c>
      <c r="E674" s="13">
        <v>44667.71875</v>
      </c>
      <c r="F674" s="11" t="s">
        <v>228</v>
      </c>
      <c r="G674" s="11" t="s">
        <v>254</v>
      </c>
      <c r="H674" s="11">
        <v>2.1800000000000002</v>
      </c>
      <c r="I674" s="11">
        <v>1554</v>
      </c>
      <c r="J674" s="11">
        <v>3.8</v>
      </c>
      <c r="K674" s="11">
        <v>1592</v>
      </c>
      <c r="L674" s="11">
        <f t="shared" si="67"/>
        <v>38</v>
      </c>
      <c r="M674" s="11" t="s">
        <v>69</v>
      </c>
      <c r="N674" s="11" t="s">
        <v>74</v>
      </c>
      <c r="O674" s="11">
        <f t="shared" si="63"/>
        <v>-10</v>
      </c>
      <c r="P674" s="11">
        <v>0</v>
      </c>
      <c r="Q674" s="11">
        <f t="shared" si="64"/>
        <v>9.8000000000000007</v>
      </c>
      <c r="R674" s="11">
        <v>1</v>
      </c>
      <c r="S674" s="11">
        <f t="shared" si="66"/>
        <v>0.98</v>
      </c>
      <c r="T674" s="11">
        <f>SUM($S$6:S674)</f>
        <v>98.79999999999994</v>
      </c>
    </row>
    <row r="675" spans="1:20" x14ac:dyDescent="0.25">
      <c r="A675" s="11">
        <v>670112</v>
      </c>
      <c r="B675" s="11">
        <v>31367961</v>
      </c>
      <c r="C675" s="11" t="s">
        <v>87</v>
      </c>
      <c r="D675" s="11" t="s">
        <v>88</v>
      </c>
      <c r="E675" s="13">
        <v>44667.75</v>
      </c>
      <c r="F675" s="11" t="s">
        <v>89</v>
      </c>
      <c r="G675" s="11" t="s">
        <v>919</v>
      </c>
      <c r="H675" s="11">
        <v>2.54</v>
      </c>
      <c r="I675" s="11">
        <v>1499</v>
      </c>
      <c r="J675" s="11">
        <v>3.6</v>
      </c>
      <c r="K675" s="11">
        <v>1532</v>
      </c>
      <c r="L675" s="11">
        <f t="shared" si="67"/>
        <v>33</v>
      </c>
      <c r="M675" s="11" t="s">
        <v>49</v>
      </c>
      <c r="N675" s="11" t="s">
        <v>222</v>
      </c>
      <c r="O675" s="11">
        <f t="shared" si="63"/>
        <v>15.091999999999999</v>
      </c>
      <c r="P675" s="11">
        <v>1</v>
      </c>
      <c r="Q675" s="11">
        <f t="shared" si="64"/>
        <v>9.8000000000000007</v>
      </c>
      <c r="R675" s="11">
        <v>1</v>
      </c>
      <c r="S675" s="11">
        <f t="shared" si="66"/>
        <v>0.98</v>
      </c>
      <c r="T675" s="11">
        <f>SUM($S$6:S675)</f>
        <v>99.779999999999944</v>
      </c>
    </row>
    <row r="676" spans="1:20" x14ac:dyDescent="0.25">
      <c r="A676" s="11">
        <v>670055</v>
      </c>
      <c r="B676" s="11">
        <v>31348982</v>
      </c>
      <c r="C676" s="11" t="s">
        <v>92</v>
      </c>
      <c r="D676" s="11" t="s">
        <v>97</v>
      </c>
      <c r="E676" s="13">
        <v>44667.75</v>
      </c>
      <c r="F676" s="11" t="s">
        <v>424</v>
      </c>
      <c r="G676" s="11" t="s">
        <v>99</v>
      </c>
      <c r="H676" s="11">
        <v>2.2999999999999998</v>
      </c>
      <c r="I676" s="11">
        <v>1386</v>
      </c>
      <c r="J676" s="11">
        <v>4.2</v>
      </c>
      <c r="K676" s="11">
        <v>1427</v>
      </c>
      <c r="L676" s="11">
        <f t="shared" si="67"/>
        <v>41</v>
      </c>
      <c r="M676" s="11" t="s">
        <v>123</v>
      </c>
      <c r="N676" s="11" t="s">
        <v>361</v>
      </c>
      <c r="O676" s="11">
        <f t="shared" si="63"/>
        <v>-10</v>
      </c>
      <c r="P676" s="11">
        <v>0</v>
      </c>
      <c r="Q676" s="11">
        <f t="shared" si="64"/>
        <v>-32</v>
      </c>
      <c r="R676" s="11">
        <v>0</v>
      </c>
      <c r="S676" s="11">
        <f t="shared" si="66"/>
        <v>-3.2</v>
      </c>
      <c r="T676" s="11">
        <f>SUM($S$6:S676)</f>
        <v>96.579999999999941</v>
      </c>
    </row>
    <row r="677" spans="1:20" x14ac:dyDescent="0.25">
      <c r="A677" s="11">
        <v>670056</v>
      </c>
      <c r="B677" s="11">
        <v>31348956</v>
      </c>
      <c r="C677" s="11" t="s">
        <v>92</v>
      </c>
      <c r="D677" s="11" t="s">
        <v>97</v>
      </c>
      <c r="E677" s="13">
        <v>44667.75</v>
      </c>
      <c r="F677" s="11" t="s">
        <v>358</v>
      </c>
      <c r="G677" s="11" t="s">
        <v>766</v>
      </c>
      <c r="H677" s="11">
        <v>2.62</v>
      </c>
      <c r="I677" s="11">
        <v>1366</v>
      </c>
      <c r="J677" s="11">
        <v>3.3</v>
      </c>
      <c r="K677" s="11">
        <v>1413</v>
      </c>
      <c r="L677" s="11">
        <f t="shared" si="67"/>
        <v>47</v>
      </c>
      <c r="M677" s="11" t="s">
        <v>43</v>
      </c>
      <c r="N677" s="11" t="s">
        <v>123</v>
      </c>
      <c r="O677" s="11">
        <f t="shared" si="63"/>
        <v>-10</v>
      </c>
      <c r="P677" s="11">
        <v>0</v>
      </c>
      <c r="Q677" s="11">
        <f t="shared" si="64"/>
        <v>-23</v>
      </c>
      <c r="R677" s="11">
        <v>0</v>
      </c>
      <c r="S677" s="11">
        <f t="shared" si="66"/>
        <v>-2.2999999999999998</v>
      </c>
      <c r="T677" s="11">
        <f>SUM($S$6:S677)</f>
        <v>94.279999999999944</v>
      </c>
    </row>
    <row r="678" spans="1:20" x14ac:dyDescent="0.25">
      <c r="A678" s="11">
        <v>670059</v>
      </c>
      <c r="B678" s="11">
        <v>31348987</v>
      </c>
      <c r="C678" s="11" t="s">
        <v>92</v>
      </c>
      <c r="D678" s="11" t="s">
        <v>97</v>
      </c>
      <c r="E678" s="13">
        <v>44667.75</v>
      </c>
      <c r="F678" s="11" t="s">
        <v>501</v>
      </c>
      <c r="G678" s="11" t="s">
        <v>701</v>
      </c>
      <c r="H678" s="11">
        <v>2.4</v>
      </c>
      <c r="I678" s="11">
        <v>1409</v>
      </c>
      <c r="J678" s="11">
        <v>3.9</v>
      </c>
      <c r="K678" s="11">
        <v>1452</v>
      </c>
      <c r="L678" s="11">
        <f t="shared" si="67"/>
        <v>43</v>
      </c>
      <c r="M678" s="11" t="s">
        <v>54</v>
      </c>
      <c r="N678" s="11" t="s">
        <v>54</v>
      </c>
      <c r="O678" s="11">
        <f t="shared" si="63"/>
        <v>-10</v>
      </c>
      <c r="P678" s="11">
        <v>0</v>
      </c>
      <c r="Q678" s="11">
        <f t="shared" si="64"/>
        <v>-29</v>
      </c>
      <c r="R678" s="11">
        <v>0</v>
      </c>
      <c r="S678" s="11">
        <f t="shared" si="66"/>
        <v>-2.9</v>
      </c>
      <c r="T678" s="11">
        <f>SUM($S$6:S678)</f>
        <v>91.379999999999939</v>
      </c>
    </row>
    <row r="679" spans="1:20" x14ac:dyDescent="0.25">
      <c r="A679" s="11">
        <v>670121</v>
      </c>
      <c r="B679" s="11">
        <v>31372878</v>
      </c>
      <c r="C679" s="11" t="s">
        <v>183</v>
      </c>
      <c r="D679" s="11" t="s">
        <v>184</v>
      </c>
      <c r="E679" s="13">
        <v>44667.756944444445</v>
      </c>
      <c r="F679" s="11" t="s">
        <v>482</v>
      </c>
      <c r="G679" s="11" t="s">
        <v>920</v>
      </c>
      <c r="H679" s="11">
        <v>2.66</v>
      </c>
      <c r="I679" s="11">
        <v>1562</v>
      </c>
      <c r="J679" s="11">
        <v>2.92</v>
      </c>
      <c r="K679" s="11">
        <v>1690</v>
      </c>
      <c r="L679" s="11">
        <f t="shared" si="67"/>
        <v>128</v>
      </c>
      <c r="M679" s="11" t="s">
        <v>44</v>
      </c>
      <c r="N679" s="11" t="s">
        <v>70</v>
      </c>
      <c r="O679" s="11">
        <f t="shared" si="63"/>
        <v>16.268000000000001</v>
      </c>
      <c r="P679" s="11">
        <v>1</v>
      </c>
      <c r="Q679" s="11">
        <f t="shared" si="64"/>
        <v>9.8000000000000007</v>
      </c>
      <c r="R679" s="11">
        <v>1</v>
      </c>
      <c r="S679" s="11">
        <f t="shared" si="66"/>
        <v>0.98</v>
      </c>
      <c r="T679" s="11">
        <f>SUM($S$6:S679)</f>
        <v>92.359999999999943</v>
      </c>
    </row>
    <row r="680" spans="1:20" x14ac:dyDescent="0.25">
      <c r="A680" s="11">
        <v>669898</v>
      </c>
      <c r="B680" s="11">
        <v>31357238</v>
      </c>
      <c r="C680" s="11" t="s">
        <v>104</v>
      </c>
      <c r="D680" s="11" t="s">
        <v>131</v>
      </c>
      <c r="E680" s="13">
        <v>44667.8125</v>
      </c>
      <c r="F680" s="11" t="s">
        <v>253</v>
      </c>
      <c r="G680" s="11" t="s">
        <v>219</v>
      </c>
      <c r="H680" s="11">
        <v>2.66</v>
      </c>
      <c r="I680" s="11">
        <v>1477</v>
      </c>
      <c r="J680" s="11">
        <v>3.35</v>
      </c>
      <c r="K680" s="11">
        <v>1538</v>
      </c>
      <c r="L680" s="11">
        <f t="shared" si="67"/>
        <v>61</v>
      </c>
      <c r="M680" s="11" t="s">
        <v>43</v>
      </c>
      <c r="N680" s="11" t="s">
        <v>54</v>
      </c>
      <c r="O680" s="11">
        <f t="shared" si="63"/>
        <v>-10</v>
      </c>
      <c r="P680" s="11">
        <v>0</v>
      </c>
      <c r="Q680" s="11">
        <f t="shared" si="64"/>
        <v>-23.5</v>
      </c>
      <c r="R680" s="11">
        <v>0</v>
      </c>
      <c r="S680" s="11">
        <f t="shared" si="66"/>
        <v>-2.35</v>
      </c>
      <c r="T680" s="11">
        <f>SUM($S$6:S680)</f>
        <v>90.009999999999948</v>
      </c>
    </row>
    <row r="681" spans="1:20" x14ac:dyDescent="0.25">
      <c r="A681" s="11">
        <v>670107</v>
      </c>
      <c r="B681" s="11">
        <v>31372930</v>
      </c>
      <c r="C681" s="11" t="s">
        <v>172</v>
      </c>
      <c r="D681" s="11" t="s">
        <v>288</v>
      </c>
      <c r="E681" s="13">
        <v>44667.833333333336</v>
      </c>
      <c r="F681" s="11" t="s">
        <v>844</v>
      </c>
      <c r="G681" s="11" t="s">
        <v>921</v>
      </c>
      <c r="H681" s="11">
        <v>1.97</v>
      </c>
      <c r="I681" s="11">
        <v>1440</v>
      </c>
      <c r="J681" s="11">
        <v>4.2</v>
      </c>
      <c r="K681" s="11">
        <v>1502</v>
      </c>
      <c r="L681" s="11">
        <f t="shared" si="67"/>
        <v>62</v>
      </c>
      <c r="M681" s="11" t="s">
        <v>43</v>
      </c>
      <c r="N681" s="11" t="s">
        <v>63</v>
      </c>
      <c r="O681" s="11">
        <f t="shared" si="63"/>
        <v>-10</v>
      </c>
      <c r="P681" s="11">
        <v>0</v>
      </c>
      <c r="Q681" s="11">
        <f t="shared" si="64"/>
        <v>-32</v>
      </c>
      <c r="R681" s="11">
        <v>0</v>
      </c>
      <c r="S681" s="11">
        <f t="shared" si="66"/>
        <v>-3.2</v>
      </c>
      <c r="T681" s="11">
        <f>SUM($S$6:S681)</f>
        <v>86.809999999999945</v>
      </c>
    </row>
    <row r="682" spans="1:20" x14ac:dyDescent="0.25">
      <c r="A682" s="11">
        <v>670819</v>
      </c>
      <c r="B682" s="11">
        <v>31378131</v>
      </c>
      <c r="C682" s="11" t="s">
        <v>908</v>
      </c>
      <c r="D682" s="11" t="s">
        <v>909</v>
      </c>
      <c r="E682" s="13">
        <v>44668.125</v>
      </c>
      <c r="F682" s="11" t="s">
        <v>922</v>
      </c>
      <c r="G682" s="11" t="s">
        <v>911</v>
      </c>
      <c r="H682" s="11">
        <v>2.7</v>
      </c>
      <c r="I682" s="11">
        <v>1507</v>
      </c>
      <c r="J682" s="11">
        <v>2.74</v>
      </c>
      <c r="K682" s="11">
        <v>1690</v>
      </c>
      <c r="L682" s="11">
        <f t="shared" si="67"/>
        <v>183</v>
      </c>
      <c r="M682" s="11" t="s">
        <v>54</v>
      </c>
      <c r="N682" s="11" t="s">
        <v>54</v>
      </c>
      <c r="O682" s="11">
        <f t="shared" si="63"/>
        <v>-10</v>
      </c>
      <c r="P682" s="11">
        <v>0</v>
      </c>
      <c r="Q682" s="11">
        <f t="shared" si="64"/>
        <v>-17.400000000000002</v>
      </c>
      <c r="R682" s="11">
        <v>0</v>
      </c>
      <c r="S682" s="11">
        <f t="shared" si="66"/>
        <v>-1.7400000000000002</v>
      </c>
      <c r="T682" s="11">
        <f>SUM($S$6:S682)</f>
        <v>85.069999999999951</v>
      </c>
    </row>
    <row r="683" spans="1:20" x14ac:dyDescent="0.25">
      <c r="A683" s="11">
        <v>670398</v>
      </c>
      <c r="B683" s="11">
        <v>31380690</v>
      </c>
      <c r="C683" s="11" t="s">
        <v>104</v>
      </c>
      <c r="D683" s="11" t="s">
        <v>781</v>
      </c>
      <c r="E683" s="13">
        <v>44668.458333333336</v>
      </c>
      <c r="F683" s="11" t="s">
        <v>923</v>
      </c>
      <c r="G683" s="11" t="s">
        <v>924</v>
      </c>
      <c r="H683" s="11">
        <v>2.62</v>
      </c>
      <c r="I683" s="11">
        <v>1526</v>
      </c>
      <c r="J683" s="11">
        <v>3.55</v>
      </c>
      <c r="K683" s="11">
        <v>1567</v>
      </c>
      <c r="L683" s="11">
        <f t="shared" si="67"/>
        <v>41</v>
      </c>
      <c r="M683" s="11" t="s">
        <v>63</v>
      </c>
      <c r="N683" s="11" t="s">
        <v>63</v>
      </c>
      <c r="O683" s="11">
        <f t="shared" si="63"/>
        <v>-10</v>
      </c>
      <c r="P683" s="11">
        <v>0</v>
      </c>
      <c r="Q683" s="11">
        <f t="shared" si="64"/>
        <v>-25.5</v>
      </c>
      <c r="R683" s="11">
        <v>0</v>
      </c>
      <c r="S683" s="11">
        <f t="shared" si="66"/>
        <v>-2.5499999999999998</v>
      </c>
      <c r="T683" s="11">
        <f>SUM($S$6:S683)</f>
        <v>82.519999999999953</v>
      </c>
    </row>
    <row r="684" spans="1:20" x14ac:dyDescent="0.25">
      <c r="A684" s="11">
        <v>670396</v>
      </c>
      <c r="B684" s="11">
        <v>31380693</v>
      </c>
      <c r="C684" s="11" t="s">
        <v>104</v>
      </c>
      <c r="D684" s="11" t="s">
        <v>781</v>
      </c>
      <c r="E684" s="13">
        <v>44668.458333333336</v>
      </c>
      <c r="F684" s="11" t="s">
        <v>925</v>
      </c>
      <c r="G684" s="11" t="s">
        <v>926</v>
      </c>
      <c r="H684" s="11">
        <v>2.42</v>
      </c>
      <c r="I684" s="11">
        <v>1460</v>
      </c>
      <c r="J684" s="11">
        <v>4.2</v>
      </c>
      <c r="K684" s="11">
        <v>1492</v>
      </c>
      <c r="L684" s="11">
        <f t="shared" si="67"/>
        <v>32</v>
      </c>
      <c r="M684" s="11" t="s">
        <v>43</v>
      </c>
      <c r="N684" s="11" t="s">
        <v>44</v>
      </c>
      <c r="O684" s="11">
        <f t="shared" si="63"/>
        <v>13.915999999999999</v>
      </c>
      <c r="P684" s="11">
        <v>1</v>
      </c>
      <c r="Q684" s="11">
        <f t="shared" si="64"/>
        <v>9.8000000000000007</v>
      </c>
      <c r="R684" s="11">
        <v>1</v>
      </c>
      <c r="S684" s="11">
        <f t="shared" si="66"/>
        <v>0.98</v>
      </c>
      <c r="T684" s="11">
        <f>SUM($S$6:S684)</f>
        <v>83.499999999999957</v>
      </c>
    </row>
    <row r="685" spans="1:20" x14ac:dyDescent="0.25">
      <c r="A685" s="11">
        <v>670402</v>
      </c>
      <c r="B685" s="11">
        <v>31371105</v>
      </c>
      <c r="C685" s="11" t="s">
        <v>206</v>
      </c>
      <c r="D685" s="11" t="s">
        <v>517</v>
      </c>
      <c r="E685" s="13">
        <v>44668.583333333336</v>
      </c>
      <c r="F685" s="11" t="s">
        <v>578</v>
      </c>
      <c r="G685" s="11" t="s">
        <v>753</v>
      </c>
      <c r="H685" s="11">
        <v>2.48</v>
      </c>
      <c r="I685" s="11">
        <v>1560</v>
      </c>
      <c r="J685" s="11">
        <v>3</v>
      </c>
      <c r="K685" s="11">
        <v>1594</v>
      </c>
      <c r="L685" s="11">
        <f t="shared" si="67"/>
        <v>34</v>
      </c>
      <c r="M685" s="11" t="s">
        <v>49</v>
      </c>
      <c r="N685" s="11" t="s">
        <v>222</v>
      </c>
      <c r="O685" s="11">
        <f t="shared" si="63"/>
        <v>14.504</v>
      </c>
      <c r="P685" s="11">
        <v>1</v>
      </c>
      <c r="Q685" s="11">
        <f t="shared" si="64"/>
        <v>9.8000000000000007</v>
      </c>
      <c r="R685" s="11">
        <v>1</v>
      </c>
      <c r="S685" s="11">
        <f t="shared" si="66"/>
        <v>0.98</v>
      </c>
      <c r="T685" s="11">
        <f>SUM($S$6:S685)</f>
        <v>84.479999999999961</v>
      </c>
    </row>
    <row r="686" spans="1:20" x14ac:dyDescent="0.25">
      <c r="A686" s="11">
        <v>670424</v>
      </c>
      <c r="B686" s="11">
        <v>31352903</v>
      </c>
      <c r="C686" s="11" t="s">
        <v>65</v>
      </c>
      <c r="D686" s="11" t="s">
        <v>46</v>
      </c>
      <c r="E686" s="13">
        <v>44668.59375</v>
      </c>
      <c r="F686" s="11" t="s">
        <v>491</v>
      </c>
      <c r="G686" s="11" t="s">
        <v>428</v>
      </c>
      <c r="H686" s="11">
        <v>2.36</v>
      </c>
      <c r="I686" s="11">
        <v>1523</v>
      </c>
      <c r="J686" s="11">
        <v>3.5</v>
      </c>
      <c r="K686" s="11">
        <v>1617</v>
      </c>
      <c r="L686" s="11">
        <f t="shared" si="67"/>
        <v>94</v>
      </c>
      <c r="M686" s="11" t="s">
        <v>69</v>
      </c>
      <c r="N686" s="11" t="s">
        <v>70</v>
      </c>
      <c r="O686" s="11">
        <f t="shared" si="63"/>
        <v>13.327999999999998</v>
      </c>
      <c r="P686" s="11">
        <v>1</v>
      </c>
      <c r="Q686" s="11">
        <f t="shared" si="64"/>
        <v>9.8000000000000007</v>
      </c>
      <c r="R686" s="11">
        <v>1</v>
      </c>
      <c r="S686" s="11">
        <f t="shared" si="66"/>
        <v>0.98</v>
      </c>
      <c r="T686" s="11">
        <f>SUM($S$6:S686)</f>
        <v>85.459999999999965</v>
      </c>
    </row>
    <row r="687" spans="1:20" x14ac:dyDescent="0.25">
      <c r="A687" s="11">
        <v>670523</v>
      </c>
      <c r="B687" s="11">
        <v>31351982</v>
      </c>
      <c r="C687" s="11" t="s">
        <v>50</v>
      </c>
      <c r="D687" s="11" t="s">
        <v>142</v>
      </c>
      <c r="E687" s="13">
        <v>44668.6875</v>
      </c>
      <c r="F687" s="11" t="s">
        <v>152</v>
      </c>
      <c r="G687" s="11" t="s">
        <v>150</v>
      </c>
      <c r="H687" s="11">
        <v>2.1800000000000002</v>
      </c>
      <c r="I687" s="11">
        <v>1585</v>
      </c>
      <c r="J687" s="11">
        <v>3.85</v>
      </c>
      <c r="K687" s="11">
        <v>1602</v>
      </c>
      <c r="L687" s="11">
        <f t="shared" si="67"/>
        <v>17</v>
      </c>
      <c r="M687" s="11" t="s">
        <v>49</v>
      </c>
      <c r="N687" s="11" t="s">
        <v>49</v>
      </c>
      <c r="O687" s="11">
        <f t="shared" si="63"/>
        <v>11.564</v>
      </c>
      <c r="P687" s="11">
        <v>1</v>
      </c>
      <c r="Q687" s="11">
        <f t="shared" si="64"/>
        <v>9.8000000000000007</v>
      </c>
      <c r="R687" s="11">
        <v>1</v>
      </c>
      <c r="S687" s="11">
        <f t="shared" si="66"/>
        <v>0.98</v>
      </c>
      <c r="T687" s="11">
        <f>SUM($S$6:S687)</f>
        <v>86.439999999999969</v>
      </c>
    </row>
    <row r="688" spans="1:20" x14ac:dyDescent="0.25">
      <c r="A688" s="11">
        <v>671562</v>
      </c>
      <c r="B688" s="11">
        <v>31371809</v>
      </c>
      <c r="C688" s="11" t="s">
        <v>65</v>
      </c>
      <c r="D688" s="11" t="s">
        <v>82</v>
      </c>
      <c r="E688" s="13">
        <v>44669.625</v>
      </c>
      <c r="F688" s="11" t="s">
        <v>873</v>
      </c>
      <c r="G688" s="11" t="s">
        <v>165</v>
      </c>
      <c r="H688" s="11">
        <v>2.44</v>
      </c>
      <c r="I688" s="11">
        <v>1429</v>
      </c>
      <c r="J688" s="11">
        <v>3.15</v>
      </c>
      <c r="K688" s="11">
        <v>1457</v>
      </c>
      <c r="L688" s="11">
        <f t="shared" si="67"/>
        <v>28</v>
      </c>
      <c r="M688" s="11" t="s">
        <v>161</v>
      </c>
      <c r="N688" s="11" t="s">
        <v>161</v>
      </c>
      <c r="O688" s="11">
        <f t="shared" si="63"/>
        <v>14.111999999999998</v>
      </c>
      <c r="P688" s="11">
        <v>1</v>
      </c>
      <c r="Q688" s="11">
        <f t="shared" si="64"/>
        <v>9.8000000000000007</v>
      </c>
      <c r="R688" s="11">
        <v>1</v>
      </c>
      <c r="S688" s="11">
        <f t="shared" si="66"/>
        <v>0.98</v>
      </c>
      <c r="T688" s="11">
        <f>SUM($S$6:S688)</f>
        <v>87.419999999999973</v>
      </c>
    </row>
    <row r="689" spans="1:20" x14ac:dyDescent="0.25">
      <c r="A689" s="11">
        <v>671584</v>
      </c>
      <c r="B689" s="11">
        <v>31374792</v>
      </c>
      <c r="C689" s="11" t="s">
        <v>65</v>
      </c>
      <c r="D689" s="11" t="s">
        <v>71</v>
      </c>
      <c r="E689" s="13">
        <v>44669.625</v>
      </c>
      <c r="F689" s="11" t="s">
        <v>431</v>
      </c>
      <c r="G689" s="11" t="s">
        <v>72</v>
      </c>
      <c r="H689" s="11">
        <v>2.68</v>
      </c>
      <c r="I689" s="11">
        <v>1340</v>
      </c>
      <c r="J689" s="11">
        <v>3.2</v>
      </c>
      <c r="K689" s="11">
        <v>1366</v>
      </c>
      <c r="L689" s="11">
        <f t="shared" si="67"/>
        <v>26</v>
      </c>
      <c r="M689" s="11" t="s">
        <v>49</v>
      </c>
      <c r="N689" s="11" t="s">
        <v>161</v>
      </c>
      <c r="O689" s="11">
        <f t="shared" si="63"/>
        <v>16.463999999999999</v>
      </c>
      <c r="P689" s="11">
        <v>1</v>
      </c>
      <c r="Q689" s="11">
        <f t="shared" si="64"/>
        <v>9.8000000000000007</v>
      </c>
      <c r="R689" s="11">
        <v>1</v>
      </c>
      <c r="S689" s="11">
        <f t="shared" si="66"/>
        <v>0.98</v>
      </c>
      <c r="T689" s="11">
        <f>SUM($S$6:S689)</f>
        <v>88.399999999999977</v>
      </c>
    </row>
    <row r="690" spans="1:20" x14ac:dyDescent="0.25">
      <c r="A690" s="11">
        <v>671554</v>
      </c>
      <c r="B690" s="11">
        <v>31368290</v>
      </c>
      <c r="C690" s="11" t="s">
        <v>65</v>
      </c>
      <c r="D690" s="11" t="s">
        <v>77</v>
      </c>
      <c r="E690" s="13">
        <v>44669.625</v>
      </c>
      <c r="F690" s="11" t="s">
        <v>378</v>
      </c>
      <c r="G690" s="11" t="s">
        <v>355</v>
      </c>
      <c r="H690" s="11">
        <v>2.44</v>
      </c>
      <c r="I690" s="11">
        <v>1404</v>
      </c>
      <c r="J690" s="11">
        <v>3.25</v>
      </c>
      <c r="K690" s="11">
        <v>1493</v>
      </c>
      <c r="L690" s="11">
        <f t="shared" si="67"/>
        <v>89</v>
      </c>
      <c r="M690" s="11" t="s">
        <v>303</v>
      </c>
      <c r="N690" s="11" t="s">
        <v>856</v>
      </c>
      <c r="O690" s="11">
        <f t="shared" si="63"/>
        <v>-10</v>
      </c>
      <c r="P690" s="11">
        <v>0</v>
      </c>
      <c r="Q690" s="11">
        <f t="shared" si="64"/>
        <v>9.8000000000000007</v>
      </c>
      <c r="R690" s="11">
        <v>1</v>
      </c>
      <c r="S690" s="11">
        <f t="shared" si="66"/>
        <v>0.98</v>
      </c>
      <c r="T690" s="11">
        <f>SUM($S$6:S690)</f>
        <v>89.379999999999981</v>
      </c>
    </row>
    <row r="691" spans="1:20" x14ac:dyDescent="0.25">
      <c r="A691" s="11">
        <v>672017</v>
      </c>
      <c r="B691" s="11">
        <v>31387728</v>
      </c>
      <c r="C691" s="11" t="s">
        <v>65</v>
      </c>
      <c r="D691" s="11" t="s">
        <v>659</v>
      </c>
      <c r="E691" s="13">
        <v>44669.625</v>
      </c>
      <c r="F691" s="11" t="s">
        <v>927</v>
      </c>
      <c r="G691" s="11" t="s">
        <v>928</v>
      </c>
      <c r="H691" s="11">
        <v>2.6</v>
      </c>
      <c r="I691" s="11">
        <v>1411</v>
      </c>
      <c r="J691" s="11">
        <v>2.92</v>
      </c>
      <c r="K691" s="11">
        <v>1424</v>
      </c>
      <c r="L691" s="11">
        <f t="shared" si="67"/>
        <v>13</v>
      </c>
      <c r="M691" s="11" t="s">
        <v>44</v>
      </c>
      <c r="N691" s="11" t="s">
        <v>44</v>
      </c>
      <c r="O691" s="11">
        <f t="shared" si="63"/>
        <v>15.68</v>
      </c>
      <c r="P691" s="11">
        <v>1</v>
      </c>
      <c r="Q691" s="11">
        <f t="shared" si="64"/>
        <v>9.8000000000000007</v>
      </c>
      <c r="R691" s="11">
        <v>1</v>
      </c>
      <c r="S691" s="11">
        <f t="shared" si="66"/>
        <v>0.98</v>
      </c>
      <c r="T691" s="11">
        <f>SUM($S$6:S691)</f>
        <v>90.359999999999985</v>
      </c>
    </row>
    <row r="692" spans="1:20" x14ac:dyDescent="0.25">
      <c r="A692" s="11">
        <v>672026</v>
      </c>
      <c r="B692" s="11">
        <v>31387122</v>
      </c>
      <c r="C692" s="11" t="s">
        <v>65</v>
      </c>
      <c r="D692" s="11" t="s">
        <v>929</v>
      </c>
      <c r="E692" s="13">
        <v>44669.625</v>
      </c>
      <c r="F692" s="11" t="s">
        <v>930</v>
      </c>
      <c r="G692" s="11" t="s">
        <v>931</v>
      </c>
      <c r="H692" s="11">
        <v>2.68</v>
      </c>
      <c r="I692" s="11">
        <v>1528</v>
      </c>
      <c r="J692" s="11">
        <v>2.8</v>
      </c>
      <c r="K692" s="11">
        <v>1593</v>
      </c>
      <c r="L692" s="11">
        <f t="shared" si="67"/>
        <v>65</v>
      </c>
      <c r="M692" s="11" t="s">
        <v>44</v>
      </c>
      <c r="N692" s="11" t="s">
        <v>44</v>
      </c>
      <c r="O692" s="11">
        <f t="shared" si="63"/>
        <v>16.463999999999999</v>
      </c>
      <c r="P692" s="11">
        <v>1</v>
      </c>
      <c r="Q692" s="11">
        <f t="shared" si="64"/>
        <v>9.8000000000000007</v>
      </c>
      <c r="R692" s="11">
        <v>1</v>
      </c>
      <c r="S692" s="11">
        <f t="shared" si="66"/>
        <v>0.98</v>
      </c>
      <c r="T692" s="11">
        <f>SUM($S$6:S692)</f>
        <v>91.339999999999989</v>
      </c>
    </row>
    <row r="693" spans="1:20" x14ac:dyDescent="0.25">
      <c r="A693" s="11">
        <v>671589</v>
      </c>
      <c r="B693" s="11">
        <v>31374799</v>
      </c>
      <c r="C693" s="11" t="s">
        <v>65</v>
      </c>
      <c r="D693" s="11" t="s">
        <v>71</v>
      </c>
      <c r="E693" s="13">
        <v>44669.625</v>
      </c>
      <c r="F693" s="11" t="s">
        <v>433</v>
      </c>
      <c r="G693" s="11" t="s">
        <v>211</v>
      </c>
      <c r="H693" s="11">
        <v>2.06</v>
      </c>
      <c r="I693" s="11">
        <v>1358</v>
      </c>
      <c r="J693" s="11">
        <v>4.3</v>
      </c>
      <c r="K693" s="11">
        <v>1404</v>
      </c>
      <c r="L693" s="11">
        <f t="shared" si="67"/>
        <v>46</v>
      </c>
      <c r="M693" s="11" t="s">
        <v>54</v>
      </c>
      <c r="N693" s="11" t="s">
        <v>70</v>
      </c>
      <c r="O693" s="11">
        <f t="shared" si="63"/>
        <v>10.388000000000002</v>
      </c>
      <c r="P693" s="11">
        <v>1</v>
      </c>
      <c r="Q693" s="11">
        <f t="shared" si="64"/>
        <v>9.8000000000000007</v>
      </c>
      <c r="R693" s="11">
        <v>1</v>
      </c>
      <c r="S693" s="11">
        <f t="shared" si="66"/>
        <v>0.98</v>
      </c>
      <c r="T693" s="11">
        <f>SUM($S$6:S693)</f>
        <v>92.32</v>
      </c>
    </row>
    <row r="694" spans="1:20" x14ac:dyDescent="0.25">
      <c r="A694" s="11">
        <v>671615</v>
      </c>
      <c r="B694" s="11">
        <v>31372312</v>
      </c>
      <c r="C694" s="11" t="s">
        <v>65</v>
      </c>
      <c r="D694" s="11" t="s">
        <v>486</v>
      </c>
      <c r="E694" s="13">
        <v>44669.625</v>
      </c>
      <c r="F694" s="11" t="s">
        <v>932</v>
      </c>
      <c r="G694" s="11" t="s">
        <v>488</v>
      </c>
      <c r="H694" s="11">
        <v>2.2799999999999998</v>
      </c>
      <c r="I694" s="11">
        <v>1501</v>
      </c>
      <c r="J694" s="11">
        <v>3.15</v>
      </c>
      <c r="K694" s="11">
        <v>1539</v>
      </c>
      <c r="L694" s="11">
        <f t="shared" si="67"/>
        <v>38</v>
      </c>
      <c r="M694" s="11" t="s">
        <v>43</v>
      </c>
      <c r="N694" s="11" t="s">
        <v>161</v>
      </c>
      <c r="O694" s="11">
        <f t="shared" si="63"/>
        <v>12.543999999999997</v>
      </c>
      <c r="P694" s="11">
        <v>1</v>
      </c>
      <c r="Q694" s="11">
        <f t="shared" si="64"/>
        <v>9.8000000000000007</v>
      </c>
      <c r="R694" s="11">
        <v>1</v>
      </c>
      <c r="S694" s="11">
        <f t="shared" si="66"/>
        <v>0.98</v>
      </c>
      <c r="T694" s="11">
        <f>SUM($S$6:S694)</f>
        <v>93.3</v>
      </c>
    </row>
    <row r="695" spans="1:20" x14ac:dyDescent="0.25">
      <c r="A695" s="11">
        <v>672009</v>
      </c>
      <c r="B695" s="11">
        <v>31387704</v>
      </c>
      <c r="C695" s="11" t="s">
        <v>65</v>
      </c>
      <c r="D695" s="11" t="s">
        <v>659</v>
      </c>
      <c r="E695" s="13">
        <v>44669.625</v>
      </c>
      <c r="F695" s="11" t="s">
        <v>933</v>
      </c>
      <c r="G695" s="11" t="s">
        <v>934</v>
      </c>
      <c r="H695" s="11">
        <v>2.62</v>
      </c>
      <c r="I695" s="11">
        <v>1442</v>
      </c>
      <c r="J695" s="11">
        <v>2.9</v>
      </c>
      <c r="K695" s="11">
        <v>1502</v>
      </c>
      <c r="L695" s="11">
        <f t="shared" si="67"/>
        <v>60</v>
      </c>
      <c r="M695" s="11" t="s">
        <v>43</v>
      </c>
      <c r="N695" s="11" t="s">
        <v>361</v>
      </c>
      <c r="O695" s="11">
        <f t="shared" si="63"/>
        <v>-10</v>
      </c>
      <c r="P695" s="11">
        <v>0</v>
      </c>
      <c r="Q695" s="11">
        <f t="shared" si="64"/>
        <v>-19</v>
      </c>
      <c r="R695" s="11">
        <v>0</v>
      </c>
      <c r="S695" s="11">
        <f t="shared" si="66"/>
        <v>-1.9</v>
      </c>
      <c r="T695" s="11">
        <f>SUM($S$6:S695)</f>
        <v>91.399999999999991</v>
      </c>
    </row>
    <row r="696" spans="1:20" x14ac:dyDescent="0.25">
      <c r="A696" s="11">
        <v>670840</v>
      </c>
      <c r="B696" s="11">
        <v>31357166</v>
      </c>
      <c r="C696" s="11" t="s">
        <v>138</v>
      </c>
      <c r="D696" s="11" t="s">
        <v>139</v>
      </c>
      <c r="E696" s="13">
        <v>44669.6875</v>
      </c>
      <c r="F696" s="11" t="s">
        <v>866</v>
      </c>
      <c r="G696" s="11" t="s">
        <v>524</v>
      </c>
      <c r="H696" s="11">
        <v>2.3199999999999998</v>
      </c>
      <c r="I696" s="11">
        <v>1537</v>
      </c>
      <c r="J696" s="11">
        <v>3.35</v>
      </c>
      <c r="K696" s="11">
        <v>1597</v>
      </c>
      <c r="L696" s="11">
        <f t="shared" si="67"/>
        <v>60</v>
      </c>
      <c r="M696" s="11" t="s">
        <v>54</v>
      </c>
      <c r="N696" s="11" t="s">
        <v>303</v>
      </c>
      <c r="O696" s="11">
        <f t="shared" si="63"/>
        <v>-10</v>
      </c>
      <c r="P696" s="11">
        <v>0</v>
      </c>
      <c r="Q696" s="11">
        <f t="shared" si="64"/>
        <v>-23.5</v>
      </c>
      <c r="R696" s="11">
        <v>0</v>
      </c>
      <c r="S696" s="11">
        <f t="shared" si="66"/>
        <v>-2.35</v>
      </c>
      <c r="T696" s="11">
        <f>SUM($S$6:S696)</f>
        <v>89.05</v>
      </c>
    </row>
    <row r="697" spans="1:20" x14ac:dyDescent="0.25">
      <c r="A697" s="11">
        <v>670799</v>
      </c>
      <c r="B697" s="11">
        <v>31378391</v>
      </c>
      <c r="C697" s="11" t="s">
        <v>100</v>
      </c>
      <c r="D697" s="11" t="s">
        <v>463</v>
      </c>
      <c r="E697" s="13">
        <v>44669.75</v>
      </c>
      <c r="F697" s="11" t="s">
        <v>667</v>
      </c>
      <c r="G697" s="11" t="s">
        <v>639</v>
      </c>
      <c r="H697" s="11">
        <v>2.62</v>
      </c>
      <c r="I697" s="11">
        <v>1463</v>
      </c>
      <c r="J697" s="11">
        <v>2.8</v>
      </c>
      <c r="K697" s="11">
        <v>1474</v>
      </c>
      <c r="L697" s="11">
        <f t="shared" si="67"/>
        <v>11</v>
      </c>
      <c r="M697" s="11" t="s">
        <v>44</v>
      </c>
      <c r="N697" s="11" t="s">
        <v>70</v>
      </c>
      <c r="O697" s="11">
        <f t="shared" si="63"/>
        <v>15.876000000000003</v>
      </c>
      <c r="P697" s="11">
        <v>1</v>
      </c>
      <c r="Q697" s="11">
        <f t="shared" si="64"/>
        <v>9.8000000000000007</v>
      </c>
      <c r="R697" s="11">
        <v>1</v>
      </c>
      <c r="S697" s="11">
        <f t="shared" si="66"/>
        <v>0.98</v>
      </c>
      <c r="T697" s="11">
        <f>SUM($S$6:S697)</f>
        <v>90.03</v>
      </c>
    </row>
    <row r="698" spans="1:20" x14ac:dyDescent="0.25">
      <c r="A698" s="11">
        <v>670826</v>
      </c>
      <c r="B698" s="11">
        <v>31378387</v>
      </c>
      <c r="C698" s="11" t="s">
        <v>172</v>
      </c>
      <c r="D698" s="11" t="s">
        <v>288</v>
      </c>
      <c r="E698" s="13">
        <v>44669.791666666664</v>
      </c>
      <c r="F698" s="11" t="s">
        <v>374</v>
      </c>
      <c r="G698" s="11" t="s">
        <v>935</v>
      </c>
      <c r="H698" s="11">
        <v>2.14</v>
      </c>
      <c r="I698" s="11">
        <v>1290</v>
      </c>
      <c r="J698" s="11">
        <v>3.45</v>
      </c>
      <c r="K698" s="11">
        <v>1349</v>
      </c>
      <c r="L698" s="11">
        <f t="shared" si="67"/>
        <v>59</v>
      </c>
      <c r="M698" s="11" t="s">
        <v>54</v>
      </c>
      <c r="N698" s="11" t="s">
        <v>54</v>
      </c>
      <c r="O698" s="11">
        <f t="shared" si="63"/>
        <v>-10</v>
      </c>
      <c r="P698" s="11">
        <v>0</v>
      </c>
      <c r="Q698" s="11">
        <f t="shared" si="64"/>
        <v>-24.5</v>
      </c>
      <c r="R698" s="11">
        <v>0</v>
      </c>
      <c r="S698" s="11">
        <f t="shared" si="66"/>
        <v>-2.4500000000000002</v>
      </c>
      <c r="T698" s="11">
        <f>SUM($S$6:S698)</f>
        <v>87.58</v>
      </c>
    </row>
    <row r="699" spans="1:20" x14ac:dyDescent="0.25">
      <c r="A699" s="11">
        <v>671307</v>
      </c>
      <c r="B699" s="11">
        <v>31373275</v>
      </c>
      <c r="C699" s="11" t="s">
        <v>505</v>
      </c>
      <c r="D699" s="11" t="s">
        <v>506</v>
      </c>
      <c r="E699" s="13">
        <v>44670.069444444445</v>
      </c>
      <c r="F699" s="11" t="s">
        <v>890</v>
      </c>
      <c r="G699" s="11" t="s">
        <v>620</v>
      </c>
      <c r="H699" s="11">
        <v>2.1</v>
      </c>
      <c r="I699" s="11">
        <v>1444</v>
      </c>
      <c r="J699" s="11">
        <v>4.5999999999999996</v>
      </c>
      <c r="K699" s="11">
        <v>1515</v>
      </c>
      <c r="L699" s="11">
        <f t="shared" si="67"/>
        <v>71</v>
      </c>
      <c r="M699" s="11" t="s">
        <v>43</v>
      </c>
      <c r="N699" s="11" t="s">
        <v>43</v>
      </c>
      <c r="O699" s="11">
        <f t="shared" si="63"/>
        <v>-10</v>
      </c>
      <c r="P699" s="11">
        <v>0</v>
      </c>
      <c r="Q699" s="11">
        <f t="shared" si="64"/>
        <v>9.8000000000000007</v>
      </c>
      <c r="R699" s="11">
        <v>1</v>
      </c>
      <c r="S699" s="11">
        <f t="shared" si="66"/>
        <v>0.98</v>
      </c>
      <c r="T699" s="11">
        <f>SUM($S$6:S699)</f>
        <v>88.56</v>
      </c>
    </row>
    <row r="700" spans="1:20" x14ac:dyDescent="0.25">
      <c r="A700" s="11">
        <v>672103</v>
      </c>
      <c r="B700" s="11">
        <v>31378029</v>
      </c>
      <c r="C700" s="11" t="s">
        <v>92</v>
      </c>
      <c r="D700" s="11" t="s">
        <v>97</v>
      </c>
      <c r="E700" s="13">
        <v>44670.791666666664</v>
      </c>
      <c r="F700" s="11" t="s">
        <v>767</v>
      </c>
      <c r="G700" s="11" t="s">
        <v>246</v>
      </c>
      <c r="H700" s="11">
        <v>2.64</v>
      </c>
      <c r="I700" s="11">
        <v>1416</v>
      </c>
      <c r="J700" s="11">
        <v>3.25</v>
      </c>
      <c r="K700" s="11">
        <v>1429</v>
      </c>
      <c r="L700" s="11">
        <f t="shared" si="67"/>
        <v>13</v>
      </c>
      <c r="M700" s="11" t="s">
        <v>54</v>
      </c>
      <c r="N700" s="11" t="s">
        <v>54</v>
      </c>
      <c r="O700" s="11">
        <f t="shared" si="63"/>
        <v>-10</v>
      </c>
      <c r="P700" s="11">
        <v>0</v>
      </c>
      <c r="Q700" s="11">
        <f t="shared" si="64"/>
        <v>-22.5</v>
      </c>
      <c r="R700" s="11">
        <v>0</v>
      </c>
      <c r="S700" s="11">
        <f t="shared" si="66"/>
        <v>-2.25</v>
      </c>
      <c r="T700" s="11">
        <f>SUM($S$6:S700)</f>
        <v>86.31</v>
      </c>
    </row>
    <row r="701" spans="1:20" x14ac:dyDescent="0.25">
      <c r="A701" s="11">
        <v>672084</v>
      </c>
      <c r="B701" s="11">
        <v>31371886</v>
      </c>
      <c r="C701" s="11" t="s">
        <v>65</v>
      </c>
      <c r="D701" s="11" t="s">
        <v>82</v>
      </c>
      <c r="E701" s="13">
        <v>44670.822916666664</v>
      </c>
      <c r="F701" s="11" t="s">
        <v>84</v>
      </c>
      <c r="G701" s="11" t="s">
        <v>83</v>
      </c>
      <c r="H701" s="11">
        <v>2.64</v>
      </c>
      <c r="I701" s="11">
        <v>1542</v>
      </c>
      <c r="J701" s="11">
        <v>3</v>
      </c>
      <c r="K701" s="11">
        <v>1558</v>
      </c>
      <c r="L701" s="11">
        <f t="shared" si="67"/>
        <v>16</v>
      </c>
      <c r="M701" s="11" t="s">
        <v>43</v>
      </c>
      <c r="N701" s="11" t="s">
        <v>44</v>
      </c>
      <c r="O701" s="11">
        <f t="shared" si="63"/>
        <v>16.072000000000003</v>
      </c>
      <c r="P701" s="11">
        <v>1</v>
      </c>
      <c r="Q701" s="11">
        <f t="shared" si="64"/>
        <v>9.8000000000000007</v>
      </c>
      <c r="R701" s="11">
        <v>1</v>
      </c>
      <c r="S701" s="11">
        <f t="shared" si="66"/>
        <v>0.98</v>
      </c>
      <c r="T701" s="11">
        <f>SUM($S$6:S701)</f>
        <v>87.29</v>
      </c>
    </row>
    <row r="702" spans="1:20" x14ac:dyDescent="0.25">
      <c r="A702" s="11">
        <v>671993</v>
      </c>
      <c r="B702" s="11">
        <v>31367967</v>
      </c>
      <c r="C702" s="11" t="s">
        <v>39</v>
      </c>
      <c r="D702" s="11" t="s">
        <v>40</v>
      </c>
      <c r="E702" s="13">
        <v>44671.420138888891</v>
      </c>
      <c r="F702" s="11" t="s">
        <v>341</v>
      </c>
      <c r="G702" s="11" t="s">
        <v>343</v>
      </c>
      <c r="H702" s="11">
        <v>2.5</v>
      </c>
      <c r="I702" s="11">
        <v>1455</v>
      </c>
      <c r="J702" s="11">
        <v>2.9</v>
      </c>
      <c r="K702" s="11">
        <v>1472</v>
      </c>
      <c r="L702" s="11">
        <f t="shared" si="67"/>
        <v>17</v>
      </c>
      <c r="M702" s="11" t="s">
        <v>161</v>
      </c>
      <c r="N702" s="11" t="s">
        <v>64</v>
      </c>
      <c r="O702" s="11">
        <f t="shared" si="63"/>
        <v>14.7</v>
      </c>
      <c r="P702" s="11">
        <v>1</v>
      </c>
      <c r="Q702" s="11">
        <f t="shared" si="64"/>
        <v>9.8000000000000007</v>
      </c>
      <c r="R702" s="11">
        <v>1</v>
      </c>
      <c r="S702" s="11">
        <f t="shared" si="66"/>
        <v>0.98</v>
      </c>
      <c r="T702" s="11">
        <f>SUM($S$6:S702)</f>
        <v>88.27000000000001</v>
      </c>
    </row>
    <row r="703" spans="1:20" x14ac:dyDescent="0.25">
      <c r="A703" s="11">
        <v>672130</v>
      </c>
      <c r="B703" s="11">
        <v>31379659</v>
      </c>
      <c r="C703" s="11" t="s">
        <v>511</v>
      </c>
      <c r="D703" s="11" t="s">
        <v>512</v>
      </c>
      <c r="E703" s="13">
        <v>44671.458333333336</v>
      </c>
      <c r="F703" s="11" t="s">
        <v>936</v>
      </c>
      <c r="G703" s="11" t="s">
        <v>514</v>
      </c>
      <c r="H703" s="11">
        <v>1.78</v>
      </c>
      <c r="I703" s="11">
        <v>1457</v>
      </c>
      <c r="J703" s="11">
        <v>6.6</v>
      </c>
      <c r="K703" s="11">
        <v>1468</v>
      </c>
      <c r="L703" s="11">
        <f t="shared" si="67"/>
        <v>11</v>
      </c>
      <c r="M703" s="11" t="s">
        <v>49</v>
      </c>
      <c r="N703" s="11" t="s">
        <v>291</v>
      </c>
      <c r="O703" s="11">
        <f t="shared" si="63"/>
        <v>7.6440000000000001</v>
      </c>
      <c r="P703" s="11">
        <v>1</v>
      </c>
      <c r="Q703" s="11">
        <f t="shared" si="64"/>
        <v>9.8000000000000007</v>
      </c>
      <c r="R703" s="11">
        <v>1</v>
      </c>
      <c r="S703" s="11">
        <f t="shared" si="66"/>
        <v>0.98</v>
      </c>
      <c r="T703" s="11">
        <f>SUM($S$6:S703)</f>
        <v>89.250000000000014</v>
      </c>
    </row>
    <row r="704" spans="1:20" x14ac:dyDescent="0.25">
      <c r="A704" s="11">
        <v>672390</v>
      </c>
      <c r="B704" s="11">
        <v>31387679</v>
      </c>
      <c r="C704" s="11" t="s">
        <v>345</v>
      </c>
      <c r="D704" s="11" t="s">
        <v>346</v>
      </c>
      <c r="E704" s="13">
        <v>44671.708333333336</v>
      </c>
      <c r="F704" s="11" t="s">
        <v>937</v>
      </c>
      <c r="G704" s="11" t="s">
        <v>756</v>
      </c>
      <c r="H704" s="11">
        <v>2.12</v>
      </c>
      <c r="I704" s="11">
        <v>1416</v>
      </c>
      <c r="J704" s="11">
        <v>3.75</v>
      </c>
      <c r="K704" s="11">
        <v>1486</v>
      </c>
      <c r="L704" s="11">
        <f t="shared" si="67"/>
        <v>70</v>
      </c>
      <c r="M704" s="11" t="s">
        <v>69</v>
      </c>
      <c r="N704" s="11" t="s">
        <v>64</v>
      </c>
      <c r="O704" s="11">
        <f t="shared" si="63"/>
        <v>10.976000000000003</v>
      </c>
      <c r="P704" s="11">
        <v>1</v>
      </c>
      <c r="Q704" s="11">
        <f t="shared" si="64"/>
        <v>9.8000000000000007</v>
      </c>
      <c r="R704" s="11">
        <v>1</v>
      </c>
      <c r="S704" s="11">
        <f t="shared" si="66"/>
        <v>0.98</v>
      </c>
      <c r="T704" s="11">
        <f>SUM($S$6:S704)</f>
        <v>90.230000000000018</v>
      </c>
    </row>
    <row r="705" spans="1:20" x14ac:dyDescent="0.25">
      <c r="A705" s="11">
        <v>672389</v>
      </c>
      <c r="B705" s="11">
        <v>31388128</v>
      </c>
      <c r="C705" s="11" t="s">
        <v>345</v>
      </c>
      <c r="D705" s="11" t="s">
        <v>346</v>
      </c>
      <c r="E705" s="13">
        <v>44671.708333333336</v>
      </c>
      <c r="F705" s="11" t="s">
        <v>348</v>
      </c>
      <c r="G705" s="11" t="s">
        <v>792</v>
      </c>
      <c r="H705" s="11">
        <v>2.34</v>
      </c>
      <c r="I705" s="11">
        <v>1495</v>
      </c>
      <c r="J705" s="11">
        <v>3.45</v>
      </c>
      <c r="K705" s="11">
        <v>1551</v>
      </c>
      <c r="L705" s="11">
        <f t="shared" si="67"/>
        <v>56</v>
      </c>
      <c r="M705" s="11" t="s">
        <v>43</v>
      </c>
      <c r="N705" s="11" t="s">
        <v>69</v>
      </c>
      <c r="O705" s="11">
        <f t="shared" si="63"/>
        <v>-10</v>
      </c>
      <c r="P705" s="11">
        <v>0</v>
      </c>
      <c r="Q705" s="11">
        <f t="shared" si="64"/>
        <v>9.8000000000000007</v>
      </c>
      <c r="R705" s="11">
        <v>1</v>
      </c>
      <c r="S705" s="11">
        <f t="shared" si="66"/>
        <v>0.98</v>
      </c>
      <c r="T705" s="11">
        <f>SUM($S$6:S705)</f>
        <v>91.210000000000022</v>
      </c>
    </row>
    <row r="706" spans="1:20" x14ac:dyDescent="0.25">
      <c r="A706" s="11">
        <v>672396</v>
      </c>
      <c r="B706" s="11">
        <v>31388129</v>
      </c>
      <c r="C706" s="11" t="s">
        <v>345</v>
      </c>
      <c r="D706" s="11" t="s">
        <v>346</v>
      </c>
      <c r="E706" s="13">
        <v>44671.708333333336</v>
      </c>
      <c r="F706" s="11" t="s">
        <v>347</v>
      </c>
      <c r="G706" s="11" t="s">
        <v>938</v>
      </c>
      <c r="H706" s="11">
        <v>2.2000000000000002</v>
      </c>
      <c r="I706" s="11">
        <v>1447</v>
      </c>
      <c r="J706" s="11">
        <v>3.55</v>
      </c>
      <c r="K706" s="11">
        <v>1522</v>
      </c>
      <c r="L706" s="11">
        <f t="shared" si="67"/>
        <v>75</v>
      </c>
      <c r="M706" s="11" t="s">
        <v>69</v>
      </c>
      <c r="N706" s="11" t="s">
        <v>70</v>
      </c>
      <c r="O706" s="11">
        <f t="shared" si="63"/>
        <v>11.76</v>
      </c>
      <c r="P706" s="11">
        <v>1</v>
      </c>
      <c r="Q706" s="11">
        <f t="shared" si="64"/>
        <v>9.8000000000000007</v>
      </c>
      <c r="R706" s="11">
        <v>1</v>
      </c>
      <c r="S706" s="11">
        <f t="shared" si="66"/>
        <v>0.98</v>
      </c>
      <c r="T706" s="11">
        <f>SUM($S$6:S706)</f>
        <v>92.190000000000026</v>
      </c>
    </row>
    <row r="707" spans="1:20" x14ac:dyDescent="0.25">
      <c r="A707" s="11">
        <v>672411</v>
      </c>
      <c r="B707" s="11">
        <v>31371368</v>
      </c>
      <c r="C707" s="11" t="s">
        <v>92</v>
      </c>
      <c r="D707" s="11" t="s">
        <v>93</v>
      </c>
      <c r="E707" s="13">
        <v>44671.75</v>
      </c>
      <c r="F707" s="11" t="s">
        <v>793</v>
      </c>
      <c r="G707" s="11" t="s">
        <v>203</v>
      </c>
      <c r="H707" s="11">
        <v>2.52</v>
      </c>
      <c r="I707" s="11">
        <v>1468</v>
      </c>
      <c r="J707" s="11">
        <v>3.25</v>
      </c>
      <c r="K707" s="11">
        <v>1500</v>
      </c>
      <c r="L707" s="11">
        <f t="shared" si="67"/>
        <v>32</v>
      </c>
      <c r="M707" s="11" t="s">
        <v>70</v>
      </c>
      <c r="N707" s="11" t="s">
        <v>74</v>
      </c>
      <c r="O707" s="11">
        <f t="shared" si="63"/>
        <v>-10</v>
      </c>
      <c r="P707" s="11">
        <v>0</v>
      </c>
      <c r="Q707" s="11">
        <f t="shared" si="64"/>
        <v>9.8000000000000007</v>
      </c>
      <c r="R707" s="11">
        <v>1</v>
      </c>
      <c r="S707" s="11">
        <f t="shared" si="66"/>
        <v>0.98</v>
      </c>
      <c r="T707" s="11">
        <f>SUM($S$6:S707)</f>
        <v>93.17000000000003</v>
      </c>
    </row>
    <row r="708" spans="1:20" x14ac:dyDescent="0.25">
      <c r="A708" s="11">
        <v>671920</v>
      </c>
      <c r="B708" s="11">
        <v>31383400</v>
      </c>
      <c r="C708" s="11" t="s">
        <v>50</v>
      </c>
      <c r="D708" s="11" t="s">
        <v>650</v>
      </c>
      <c r="E708" s="13">
        <v>44671.770833333336</v>
      </c>
      <c r="F708" s="11" t="s">
        <v>939</v>
      </c>
      <c r="G708" s="11" t="s">
        <v>940</v>
      </c>
      <c r="H708" s="11">
        <v>2.34</v>
      </c>
      <c r="I708" s="11">
        <v>1448</v>
      </c>
      <c r="J708" s="11">
        <v>3.1</v>
      </c>
      <c r="K708" s="11">
        <v>1556</v>
      </c>
      <c r="L708" s="11">
        <f t="shared" si="67"/>
        <v>108</v>
      </c>
      <c r="M708" s="11" t="s">
        <v>54</v>
      </c>
      <c r="N708" s="11" t="s">
        <v>69</v>
      </c>
      <c r="O708" s="11">
        <f t="shared" si="63"/>
        <v>-10</v>
      </c>
      <c r="P708" s="11">
        <v>0</v>
      </c>
      <c r="Q708" s="11">
        <f t="shared" si="64"/>
        <v>9.8000000000000007</v>
      </c>
      <c r="R708" s="11">
        <v>1</v>
      </c>
      <c r="S708" s="11">
        <f t="shared" si="66"/>
        <v>0.98</v>
      </c>
      <c r="T708" s="11">
        <f>SUM($S$6:S708)</f>
        <v>94.150000000000034</v>
      </c>
    </row>
    <row r="709" spans="1:20" x14ac:dyDescent="0.25">
      <c r="A709" s="11">
        <v>672425</v>
      </c>
      <c r="B709" s="11">
        <v>31371348</v>
      </c>
      <c r="C709" s="11" t="s">
        <v>65</v>
      </c>
      <c r="D709" s="11" t="s">
        <v>46</v>
      </c>
      <c r="E709" s="13">
        <v>44671.822916666664</v>
      </c>
      <c r="F709" s="11" t="s">
        <v>127</v>
      </c>
      <c r="G709" s="11" t="s">
        <v>428</v>
      </c>
      <c r="H709" s="11">
        <v>2.44</v>
      </c>
      <c r="I709" s="11">
        <v>1503</v>
      </c>
      <c r="J709" s="11">
        <v>3.25</v>
      </c>
      <c r="K709" s="11">
        <v>1608</v>
      </c>
      <c r="L709" s="11">
        <f t="shared" si="67"/>
        <v>105</v>
      </c>
      <c r="M709" s="11" t="s">
        <v>54</v>
      </c>
      <c r="N709" s="11" t="s">
        <v>69</v>
      </c>
      <c r="O709" s="11">
        <f t="shared" si="63"/>
        <v>-10</v>
      </c>
      <c r="P709" s="11">
        <v>0</v>
      </c>
      <c r="Q709" s="11">
        <f t="shared" si="64"/>
        <v>9.8000000000000007</v>
      </c>
      <c r="R709" s="11">
        <v>1</v>
      </c>
      <c r="S709" s="11">
        <f t="shared" si="66"/>
        <v>0.98</v>
      </c>
      <c r="T709" s="11">
        <f>SUM($S$6:S709)</f>
        <v>95.130000000000038</v>
      </c>
    </row>
    <row r="710" spans="1:20" x14ac:dyDescent="0.25">
      <c r="A710" s="11">
        <v>672426</v>
      </c>
      <c r="B710" s="11">
        <v>31371351</v>
      </c>
      <c r="C710" s="11" t="s">
        <v>65</v>
      </c>
      <c r="D710" s="11" t="s">
        <v>46</v>
      </c>
      <c r="E710" s="13">
        <v>44671.822916666664</v>
      </c>
      <c r="F710" s="11" t="s">
        <v>491</v>
      </c>
      <c r="G710" s="11" t="s">
        <v>126</v>
      </c>
      <c r="H710" s="11">
        <v>2.48</v>
      </c>
      <c r="I710" s="11">
        <v>1532</v>
      </c>
      <c r="J710" s="11">
        <v>3.25</v>
      </c>
      <c r="K710" s="11">
        <v>1562</v>
      </c>
      <c r="L710" s="11">
        <f t="shared" si="67"/>
        <v>30</v>
      </c>
      <c r="M710" s="11" t="s">
        <v>44</v>
      </c>
      <c r="N710" s="11" t="s">
        <v>44</v>
      </c>
      <c r="O710" s="11">
        <f t="shared" si="63"/>
        <v>14.504</v>
      </c>
      <c r="P710" s="11">
        <v>1</v>
      </c>
      <c r="Q710" s="11">
        <f t="shared" si="64"/>
        <v>9.8000000000000007</v>
      </c>
      <c r="R710" s="11">
        <v>1</v>
      </c>
      <c r="S710" s="11">
        <f t="shared" si="66"/>
        <v>0.98</v>
      </c>
      <c r="T710" s="11">
        <f>SUM($S$6:S710)</f>
        <v>96.110000000000042</v>
      </c>
    </row>
    <row r="711" spans="1:20" x14ac:dyDescent="0.25">
      <c r="A711" s="11">
        <v>672419</v>
      </c>
      <c r="B711" s="11">
        <v>31371375</v>
      </c>
      <c r="C711" s="11" t="s">
        <v>92</v>
      </c>
      <c r="D711" s="11" t="s">
        <v>93</v>
      </c>
      <c r="E711" s="13">
        <v>44671.833333333336</v>
      </c>
      <c r="F711" s="11" t="s">
        <v>124</v>
      </c>
      <c r="G711" s="11" t="s">
        <v>941</v>
      </c>
      <c r="H711" s="11">
        <v>2.68</v>
      </c>
      <c r="I711" s="11">
        <v>1624</v>
      </c>
      <c r="J711" s="11">
        <v>2.92</v>
      </c>
      <c r="K711" s="11">
        <v>1687</v>
      </c>
      <c r="L711" s="11">
        <f t="shared" si="67"/>
        <v>63</v>
      </c>
      <c r="M711" s="11" t="s">
        <v>44</v>
      </c>
      <c r="N711" s="11" t="s">
        <v>70</v>
      </c>
      <c r="O711" s="11">
        <f t="shared" si="63"/>
        <v>16.463999999999999</v>
      </c>
      <c r="P711" s="11">
        <v>1</v>
      </c>
      <c r="Q711" s="11">
        <f t="shared" si="64"/>
        <v>9.8000000000000007</v>
      </c>
      <c r="R711" s="11">
        <v>1</v>
      </c>
      <c r="S711" s="11">
        <f t="shared" ref="S711:S748" si="68">IF(R711&gt;0.5,0.98,-(J711*10-10)/10)</f>
        <v>0.98</v>
      </c>
      <c r="T711" s="11">
        <f>SUM($S$6:S711)</f>
        <v>97.090000000000046</v>
      </c>
    </row>
    <row r="712" spans="1:20" x14ac:dyDescent="0.25">
      <c r="A712" s="11">
        <v>672427</v>
      </c>
      <c r="B712" s="11">
        <v>31371374</v>
      </c>
      <c r="C712" s="11" t="s">
        <v>65</v>
      </c>
      <c r="D712" s="11" t="s">
        <v>46</v>
      </c>
      <c r="E712" s="13">
        <v>44672.822916666664</v>
      </c>
      <c r="F712" s="11" t="s">
        <v>657</v>
      </c>
      <c r="G712" s="11" t="s">
        <v>942</v>
      </c>
      <c r="H712" s="11">
        <v>2.7</v>
      </c>
      <c r="I712" s="11">
        <v>1489</v>
      </c>
      <c r="J712" s="11">
        <v>2.88</v>
      </c>
      <c r="K712" s="11">
        <v>1532</v>
      </c>
      <c r="L712" s="11">
        <f t="shared" si="67"/>
        <v>43</v>
      </c>
      <c r="M712" s="11" t="s">
        <v>49</v>
      </c>
      <c r="N712" s="11" t="s">
        <v>49</v>
      </c>
      <c r="O712" s="11">
        <f t="shared" si="63"/>
        <v>16.66</v>
      </c>
      <c r="P712" s="11">
        <v>1</v>
      </c>
      <c r="Q712" s="11">
        <f t="shared" si="64"/>
        <v>9.8000000000000007</v>
      </c>
      <c r="R712" s="11">
        <v>1</v>
      </c>
      <c r="S712" s="11">
        <f t="shared" si="68"/>
        <v>0.98</v>
      </c>
      <c r="T712" s="11">
        <f>SUM($S$6:S712)</f>
        <v>98.07000000000005</v>
      </c>
    </row>
    <row r="713" spans="1:20" x14ac:dyDescent="0.25">
      <c r="A713" s="11">
        <v>672557</v>
      </c>
      <c r="B713" s="11">
        <v>31389637</v>
      </c>
      <c r="C713" s="11" t="s">
        <v>183</v>
      </c>
      <c r="D713" s="11" t="s">
        <v>184</v>
      </c>
      <c r="E713" s="13">
        <v>44673.708333333336</v>
      </c>
      <c r="F713" s="11" t="s">
        <v>943</v>
      </c>
      <c r="G713" s="11" t="s">
        <v>944</v>
      </c>
      <c r="H713" s="11">
        <v>2.66</v>
      </c>
      <c r="I713" s="11">
        <v>1428</v>
      </c>
      <c r="J713" s="11">
        <v>2.76</v>
      </c>
      <c r="K713" s="11">
        <v>1471</v>
      </c>
      <c r="L713" s="11">
        <f t="shared" si="67"/>
        <v>43</v>
      </c>
      <c r="M713" s="11" t="s">
        <v>49</v>
      </c>
      <c r="N713" s="11" t="s">
        <v>128</v>
      </c>
      <c r="O713" s="11">
        <f t="shared" si="63"/>
        <v>16.268000000000001</v>
      </c>
      <c r="P713" s="11">
        <v>1</v>
      </c>
      <c r="Q713" s="11">
        <f t="shared" si="64"/>
        <v>9.8000000000000007</v>
      </c>
      <c r="R713" s="11">
        <v>1</v>
      </c>
      <c r="S713" s="11">
        <f t="shared" si="68"/>
        <v>0.98</v>
      </c>
      <c r="T713" s="11">
        <f>SUM($S$6:S713)</f>
        <v>99.050000000000054</v>
      </c>
    </row>
    <row r="714" spans="1:20" x14ac:dyDescent="0.25">
      <c r="A714" s="11">
        <v>672477</v>
      </c>
      <c r="B714" s="11">
        <v>31389173</v>
      </c>
      <c r="C714" s="11" t="s">
        <v>50</v>
      </c>
      <c r="D714" s="11" t="s">
        <v>475</v>
      </c>
      <c r="E714" s="13">
        <v>44673.75</v>
      </c>
      <c r="F714" s="11" t="s">
        <v>638</v>
      </c>
      <c r="G714" s="11" t="s">
        <v>945</v>
      </c>
      <c r="H714" s="11">
        <v>2.34</v>
      </c>
      <c r="I714" s="11">
        <v>1424</v>
      </c>
      <c r="J714" s="11">
        <v>3.55</v>
      </c>
      <c r="K714" s="11">
        <v>1443</v>
      </c>
      <c r="L714" s="11">
        <f t="shared" si="67"/>
        <v>19</v>
      </c>
      <c r="M714" s="11" t="s">
        <v>43</v>
      </c>
      <c r="N714" s="11" t="s">
        <v>43</v>
      </c>
      <c r="O714" s="11">
        <f t="shared" si="63"/>
        <v>-10</v>
      </c>
      <c r="P714" s="11">
        <v>0</v>
      </c>
      <c r="Q714" s="11">
        <f t="shared" si="64"/>
        <v>9.8000000000000007</v>
      </c>
      <c r="R714" s="11">
        <v>1</v>
      </c>
      <c r="S714" s="11">
        <f t="shared" si="68"/>
        <v>0.98</v>
      </c>
      <c r="T714" s="11">
        <f>SUM($S$6:S714)</f>
        <v>100.03000000000006</v>
      </c>
    </row>
    <row r="715" spans="1:20" x14ac:dyDescent="0.25">
      <c r="A715" s="11">
        <v>672589</v>
      </c>
      <c r="B715" s="11">
        <v>31390914</v>
      </c>
      <c r="C715" s="11" t="s">
        <v>713</v>
      </c>
      <c r="D715" s="11" t="s">
        <v>862</v>
      </c>
      <c r="E715" s="13">
        <v>44673.791666666664</v>
      </c>
      <c r="F715" s="11" t="s">
        <v>946</v>
      </c>
      <c r="G715" s="11" t="s">
        <v>947</v>
      </c>
      <c r="H715" s="11">
        <v>2.36</v>
      </c>
      <c r="I715" s="11">
        <v>1474</v>
      </c>
      <c r="J715" s="11">
        <v>3.35</v>
      </c>
      <c r="K715" s="11">
        <v>1540</v>
      </c>
      <c r="L715" s="11">
        <f t="shared" si="67"/>
        <v>66</v>
      </c>
      <c r="M715" s="11" t="s">
        <v>123</v>
      </c>
      <c r="N715" s="11" t="s">
        <v>96</v>
      </c>
      <c r="O715" s="11">
        <f t="shared" si="63"/>
        <v>-10</v>
      </c>
      <c r="P715" s="11">
        <v>0</v>
      </c>
      <c r="Q715" s="11">
        <f t="shared" si="64"/>
        <v>-23.5</v>
      </c>
      <c r="R715" s="11">
        <v>0</v>
      </c>
      <c r="S715" s="11">
        <f t="shared" si="68"/>
        <v>-2.35</v>
      </c>
      <c r="T715" s="11">
        <f>SUM($S$6:S715)</f>
        <v>97.680000000000064</v>
      </c>
    </row>
    <row r="716" spans="1:20" x14ac:dyDescent="0.25">
      <c r="A716" s="11">
        <v>672697</v>
      </c>
      <c r="B716" s="11">
        <v>31381890</v>
      </c>
      <c r="C716" s="11" t="s">
        <v>138</v>
      </c>
      <c r="D716" s="11" t="s">
        <v>139</v>
      </c>
      <c r="E716" s="13">
        <v>44673.8125</v>
      </c>
      <c r="F716" s="11" t="s">
        <v>415</v>
      </c>
      <c r="G716" s="11" t="s">
        <v>866</v>
      </c>
      <c r="H716" s="11">
        <v>2.7</v>
      </c>
      <c r="I716" s="11">
        <v>1497</v>
      </c>
      <c r="J716" s="11">
        <v>2.86</v>
      </c>
      <c r="K716" s="11">
        <v>1528</v>
      </c>
      <c r="L716" s="11">
        <f t="shared" si="67"/>
        <v>31</v>
      </c>
      <c r="M716" s="11" t="s">
        <v>63</v>
      </c>
      <c r="N716" s="11" t="s">
        <v>570</v>
      </c>
      <c r="O716" s="11">
        <f t="shared" si="63"/>
        <v>-10</v>
      </c>
      <c r="P716" s="11">
        <v>0</v>
      </c>
      <c r="Q716" s="11">
        <f t="shared" si="64"/>
        <v>-18.599999999999998</v>
      </c>
      <c r="R716" s="11">
        <v>0</v>
      </c>
      <c r="S716" s="11">
        <f t="shared" si="68"/>
        <v>-1.8599999999999999</v>
      </c>
      <c r="T716" s="11">
        <f>SUM($S$6:S716)</f>
        <v>95.820000000000064</v>
      </c>
    </row>
    <row r="717" spans="1:20" x14ac:dyDescent="0.25">
      <c r="A717" s="11">
        <v>672870</v>
      </c>
      <c r="B717" s="11">
        <v>31395432</v>
      </c>
      <c r="C717" s="11" t="s">
        <v>50</v>
      </c>
      <c r="D717" s="11" t="s">
        <v>822</v>
      </c>
      <c r="E717" s="13">
        <v>44674.5</v>
      </c>
      <c r="F717" s="11" t="s">
        <v>948</v>
      </c>
      <c r="G717" s="11" t="s">
        <v>949</v>
      </c>
      <c r="H717" s="11">
        <v>2.34</v>
      </c>
      <c r="I717" s="11">
        <v>1300</v>
      </c>
      <c r="J717" s="11">
        <v>3</v>
      </c>
      <c r="K717" s="11">
        <v>1330</v>
      </c>
      <c r="L717" s="11">
        <f t="shared" si="67"/>
        <v>30</v>
      </c>
      <c r="M717" s="11" t="s">
        <v>128</v>
      </c>
      <c r="N717" s="11" t="s">
        <v>176</v>
      </c>
      <c r="O717" s="11">
        <f t="shared" si="63"/>
        <v>13.131999999999998</v>
      </c>
      <c r="P717" s="11">
        <v>1</v>
      </c>
      <c r="Q717" s="11">
        <f t="shared" si="64"/>
        <v>9.8000000000000007</v>
      </c>
      <c r="R717" s="11">
        <v>1</v>
      </c>
      <c r="S717" s="11">
        <f t="shared" si="68"/>
        <v>0.98</v>
      </c>
      <c r="T717" s="11">
        <f>SUM($S$6:S717)</f>
        <v>96.800000000000068</v>
      </c>
    </row>
    <row r="718" spans="1:20" x14ac:dyDescent="0.25">
      <c r="A718" s="11">
        <v>673375</v>
      </c>
      <c r="B718" s="11">
        <v>31371415</v>
      </c>
      <c r="C718" s="11" t="s">
        <v>65</v>
      </c>
      <c r="D718" s="11" t="s">
        <v>46</v>
      </c>
      <c r="E718" s="13">
        <v>44674.520833333336</v>
      </c>
      <c r="F718" s="11" t="s">
        <v>950</v>
      </c>
      <c r="G718" s="11" t="s">
        <v>951</v>
      </c>
      <c r="H718" s="11">
        <v>2.12</v>
      </c>
      <c r="I718" s="11">
        <v>1676</v>
      </c>
      <c r="J718" s="11">
        <v>3.75</v>
      </c>
      <c r="K718" s="11">
        <v>1690</v>
      </c>
      <c r="L718" s="11">
        <f t="shared" si="67"/>
        <v>14</v>
      </c>
      <c r="M718" s="11" t="s">
        <v>70</v>
      </c>
      <c r="N718" s="11" t="s">
        <v>128</v>
      </c>
      <c r="O718" s="11">
        <f t="shared" si="63"/>
        <v>10.976000000000003</v>
      </c>
      <c r="P718" s="11">
        <v>1</v>
      </c>
      <c r="Q718" s="11">
        <f t="shared" si="64"/>
        <v>9.8000000000000007</v>
      </c>
      <c r="R718" s="11">
        <v>1</v>
      </c>
      <c r="S718" s="11">
        <f t="shared" si="68"/>
        <v>0.98</v>
      </c>
      <c r="T718" s="11">
        <f>SUM($S$6:S718)</f>
        <v>97.780000000000072</v>
      </c>
    </row>
    <row r="719" spans="1:20" x14ac:dyDescent="0.25">
      <c r="A719" s="11">
        <v>673147</v>
      </c>
      <c r="B719" s="11">
        <v>31373983</v>
      </c>
      <c r="C719" s="11" t="s">
        <v>50</v>
      </c>
      <c r="D719" s="11" t="s">
        <v>574</v>
      </c>
      <c r="E719" s="13">
        <v>44674.541666666664</v>
      </c>
      <c r="F719" s="11" t="s">
        <v>952</v>
      </c>
      <c r="G719" s="11" t="s">
        <v>953</v>
      </c>
      <c r="H719" s="11">
        <v>2.14</v>
      </c>
      <c r="I719" s="11">
        <v>1359</v>
      </c>
      <c r="J719" s="11">
        <v>4</v>
      </c>
      <c r="K719" s="11">
        <v>1415</v>
      </c>
      <c r="L719" s="11">
        <f t="shared" si="67"/>
        <v>56</v>
      </c>
      <c r="M719" s="11" t="s">
        <v>43</v>
      </c>
      <c r="N719" s="11" t="s">
        <v>161</v>
      </c>
      <c r="O719" s="11">
        <f t="shared" si="63"/>
        <v>11.172000000000002</v>
      </c>
      <c r="P719" s="11">
        <v>1</v>
      </c>
      <c r="Q719" s="11">
        <f t="shared" si="64"/>
        <v>9.8000000000000007</v>
      </c>
      <c r="R719" s="11">
        <v>1</v>
      </c>
      <c r="S719" s="11">
        <f t="shared" si="68"/>
        <v>0.98</v>
      </c>
      <c r="T719" s="11">
        <f>SUM($S$6:S719)</f>
        <v>98.760000000000076</v>
      </c>
    </row>
    <row r="720" spans="1:20" x14ac:dyDescent="0.25">
      <c r="A720" s="11">
        <v>672727</v>
      </c>
      <c r="B720" s="11">
        <v>31375101</v>
      </c>
      <c r="C720" s="11" t="s">
        <v>104</v>
      </c>
      <c r="D720" s="11" t="s">
        <v>131</v>
      </c>
      <c r="E720" s="13">
        <v>44674.541666666664</v>
      </c>
      <c r="F720" s="11" t="s">
        <v>135</v>
      </c>
      <c r="G720" s="11" t="s">
        <v>859</v>
      </c>
      <c r="H720" s="11">
        <v>2.2999999999999998</v>
      </c>
      <c r="I720" s="11">
        <v>1418</v>
      </c>
      <c r="J720" s="11">
        <v>3.85</v>
      </c>
      <c r="K720" s="11">
        <v>1450</v>
      </c>
      <c r="L720" s="11">
        <f t="shared" si="67"/>
        <v>32</v>
      </c>
      <c r="M720" s="11" t="s">
        <v>49</v>
      </c>
      <c r="N720" s="11" t="s">
        <v>70</v>
      </c>
      <c r="O720" s="11">
        <f t="shared" si="63"/>
        <v>12.74</v>
      </c>
      <c r="P720" s="11">
        <v>1</v>
      </c>
      <c r="Q720" s="11">
        <f t="shared" si="64"/>
        <v>9.8000000000000007</v>
      </c>
      <c r="R720" s="11">
        <v>1</v>
      </c>
      <c r="S720" s="11">
        <f t="shared" si="68"/>
        <v>0.98</v>
      </c>
      <c r="T720" s="11">
        <f>SUM($S$6:S720)</f>
        <v>99.74000000000008</v>
      </c>
    </row>
    <row r="721" spans="1:20" x14ac:dyDescent="0.25">
      <c r="A721" s="11">
        <v>673306</v>
      </c>
      <c r="B721" s="11">
        <v>31380487</v>
      </c>
      <c r="C721" s="11" t="s">
        <v>65</v>
      </c>
      <c r="D721" s="11" t="s">
        <v>77</v>
      </c>
      <c r="E721" s="13">
        <v>44674.625</v>
      </c>
      <c r="F721" s="11" t="s">
        <v>156</v>
      </c>
      <c r="G721" s="11" t="s">
        <v>954</v>
      </c>
      <c r="H721" s="11">
        <v>2.6</v>
      </c>
      <c r="I721" s="11">
        <v>1573</v>
      </c>
      <c r="J721" s="11">
        <v>2.88</v>
      </c>
      <c r="K721" s="11">
        <v>1594</v>
      </c>
      <c r="L721" s="11">
        <f t="shared" ref="L721:L784" si="69">K721-I721</f>
        <v>21</v>
      </c>
      <c r="M721" s="11" t="s">
        <v>43</v>
      </c>
      <c r="N721" s="11" t="s">
        <v>69</v>
      </c>
      <c r="O721" s="11">
        <f t="shared" si="63"/>
        <v>-10</v>
      </c>
      <c r="P721" s="11">
        <v>0</v>
      </c>
      <c r="Q721" s="11">
        <f t="shared" si="64"/>
        <v>9.8000000000000007</v>
      </c>
      <c r="R721" s="11">
        <v>1</v>
      </c>
      <c r="S721" s="11">
        <f t="shared" si="68"/>
        <v>0.98</v>
      </c>
      <c r="T721" s="11">
        <f>SUM($S$6:S721)</f>
        <v>100.72000000000008</v>
      </c>
    </row>
    <row r="722" spans="1:20" x14ac:dyDescent="0.25">
      <c r="A722" s="11">
        <v>673463</v>
      </c>
      <c r="B722" s="11">
        <v>31387648</v>
      </c>
      <c r="C722" s="11" t="s">
        <v>65</v>
      </c>
      <c r="D722" s="11" t="s">
        <v>82</v>
      </c>
      <c r="E722" s="13">
        <v>44674.625</v>
      </c>
      <c r="F722" s="11" t="s">
        <v>955</v>
      </c>
      <c r="G722" s="11" t="s">
        <v>84</v>
      </c>
      <c r="H722" s="11">
        <v>2.16</v>
      </c>
      <c r="I722" s="11">
        <v>1522</v>
      </c>
      <c r="J722" s="11">
        <v>3.75</v>
      </c>
      <c r="K722" s="11">
        <v>1550</v>
      </c>
      <c r="L722" s="11">
        <f t="shared" si="69"/>
        <v>28</v>
      </c>
      <c r="M722" s="11" t="s">
        <v>69</v>
      </c>
      <c r="N722" s="11" t="s">
        <v>70</v>
      </c>
      <c r="O722" s="11">
        <f t="shared" si="63"/>
        <v>11.368</v>
      </c>
      <c r="P722" s="11">
        <v>1</v>
      </c>
      <c r="Q722" s="11">
        <f t="shared" si="64"/>
        <v>9.8000000000000007</v>
      </c>
      <c r="R722" s="11">
        <v>1</v>
      </c>
      <c r="S722" s="11">
        <f t="shared" si="68"/>
        <v>0.98</v>
      </c>
      <c r="T722" s="11">
        <f>SUM($S$6:S722)</f>
        <v>101.70000000000009</v>
      </c>
    </row>
    <row r="723" spans="1:20" x14ac:dyDescent="0.25">
      <c r="A723" s="11">
        <v>672974</v>
      </c>
      <c r="B723" s="11">
        <v>31387575</v>
      </c>
      <c r="C723" s="11" t="s">
        <v>65</v>
      </c>
      <c r="D723" s="11" t="s">
        <v>66</v>
      </c>
      <c r="E723" s="13">
        <v>44674.625</v>
      </c>
      <c r="F723" s="11" t="s">
        <v>432</v>
      </c>
      <c r="G723" s="11" t="s">
        <v>589</v>
      </c>
      <c r="H723" s="11">
        <v>2.2999999999999998</v>
      </c>
      <c r="I723" s="11">
        <v>1486</v>
      </c>
      <c r="J723" s="11">
        <v>3.65</v>
      </c>
      <c r="K723" s="11">
        <v>1515</v>
      </c>
      <c r="L723" s="11">
        <f t="shared" si="69"/>
        <v>29</v>
      </c>
      <c r="M723" s="11" t="s">
        <v>44</v>
      </c>
      <c r="N723" s="11" t="s">
        <v>49</v>
      </c>
      <c r="O723" s="11">
        <f t="shared" si="63"/>
        <v>12.74</v>
      </c>
      <c r="P723" s="11">
        <v>1</v>
      </c>
      <c r="Q723" s="11">
        <f t="shared" si="64"/>
        <v>9.8000000000000007</v>
      </c>
      <c r="R723" s="11">
        <v>1</v>
      </c>
      <c r="S723" s="11">
        <f t="shared" si="68"/>
        <v>0.98</v>
      </c>
      <c r="T723" s="11">
        <f>SUM($S$6:S723)</f>
        <v>102.68000000000009</v>
      </c>
    </row>
    <row r="724" spans="1:20" x14ac:dyDescent="0.25">
      <c r="A724" s="11">
        <v>672834</v>
      </c>
      <c r="B724" s="11">
        <v>31380498</v>
      </c>
      <c r="C724" s="11" t="s">
        <v>65</v>
      </c>
      <c r="D724" s="11" t="s">
        <v>77</v>
      </c>
      <c r="E724" s="13">
        <v>44674.625</v>
      </c>
      <c r="F724" s="11" t="s">
        <v>408</v>
      </c>
      <c r="G724" s="11" t="s">
        <v>300</v>
      </c>
      <c r="H724" s="11">
        <v>2.44</v>
      </c>
      <c r="I724" s="11">
        <v>1443</v>
      </c>
      <c r="J724" s="11">
        <v>3.3</v>
      </c>
      <c r="K724" s="11">
        <v>1469</v>
      </c>
      <c r="L724" s="11">
        <f t="shared" si="69"/>
        <v>26</v>
      </c>
      <c r="M724" s="11" t="s">
        <v>43</v>
      </c>
      <c r="N724" s="11" t="s">
        <v>43</v>
      </c>
      <c r="O724" s="11">
        <f t="shared" si="63"/>
        <v>-10</v>
      </c>
      <c r="P724" s="11">
        <v>0</v>
      </c>
      <c r="Q724" s="11">
        <f t="shared" si="64"/>
        <v>9.8000000000000007</v>
      </c>
      <c r="R724" s="11">
        <v>1</v>
      </c>
      <c r="S724" s="11">
        <f t="shared" si="68"/>
        <v>0.98</v>
      </c>
      <c r="T724" s="11">
        <f>SUM($S$6:S724)</f>
        <v>103.6600000000001</v>
      </c>
    </row>
    <row r="725" spans="1:20" x14ac:dyDescent="0.25">
      <c r="A725" s="11">
        <v>672927</v>
      </c>
      <c r="B725" s="11">
        <v>31387032</v>
      </c>
      <c r="C725" s="11" t="s">
        <v>65</v>
      </c>
      <c r="D725" s="11" t="s">
        <v>71</v>
      </c>
      <c r="E725" s="13">
        <v>44674.625</v>
      </c>
      <c r="F725" s="11" t="s">
        <v>274</v>
      </c>
      <c r="G725" s="11" t="s">
        <v>489</v>
      </c>
      <c r="H725" s="11">
        <v>2.56</v>
      </c>
      <c r="I725" s="11">
        <v>1328</v>
      </c>
      <c r="J725" s="11">
        <v>3.55</v>
      </c>
      <c r="K725" s="11">
        <v>1453</v>
      </c>
      <c r="L725" s="11">
        <f t="shared" si="69"/>
        <v>125</v>
      </c>
      <c r="M725" s="11" t="s">
        <v>44</v>
      </c>
      <c r="N725" s="11" t="s">
        <v>49</v>
      </c>
      <c r="O725" s="11">
        <f t="shared" si="63"/>
        <v>15.288</v>
      </c>
      <c r="P725" s="11">
        <v>1</v>
      </c>
      <c r="Q725" s="11">
        <f t="shared" si="64"/>
        <v>9.8000000000000007</v>
      </c>
      <c r="R725" s="11">
        <v>1</v>
      </c>
      <c r="S725" s="11">
        <f t="shared" si="68"/>
        <v>0.98</v>
      </c>
      <c r="T725" s="11">
        <f>SUM($S$6:S725)</f>
        <v>104.6400000000001</v>
      </c>
    </row>
    <row r="726" spans="1:20" x14ac:dyDescent="0.25">
      <c r="A726" s="11">
        <v>672848</v>
      </c>
      <c r="B726" s="11">
        <v>31387089</v>
      </c>
      <c r="C726" s="11" t="s">
        <v>65</v>
      </c>
      <c r="D726" s="11" t="s">
        <v>82</v>
      </c>
      <c r="E726" s="13">
        <v>44674.625</v>
      </c>
      <c r="F726" s="11" t="s">
        <v>218</v>
      </c>
      <c r="G726" s="11" t="s">
        <v>873</v>
      </c>
      <c r="H726" s="11">
        <v>2.1</v>
      </c>
      <c r="I726" s="11">
        <v>1402</v>
      </c>
      <c r="J726" s="11">
        <v>3.85</v>
      </c>
      <c r="K726" s="11">
        <v>1443</v>
      </c>
      <c r="L726" s="11">
        <f t="shared" si="69"/>
        <v>41</v>
      </c>
      <c r="M726" s="11" t="s">
        <v>44</v>
      </c>
      <c r="N726" s="11" t="s">
        <v>70</v>
      </c>
      <c r="O726" s="11">
        <f t="shared" si="63"/>
        <v>10.78</v>
      </c>
      <c r="P726" s="11">
        <v>1</v>
      </c>
      <c r="Q726" s="11">
        <f t="shared" si="64"/>
        <v>9.8000000000000007</v>
      </c>
      <c r="R726" s="11">
        <v>1</v>
      </c>
      <c r="S726" s="11">
        <f t="shared" si="68"/>
        <v>0.98</v>
      </c>
      <c r="T726" s="11">
        <f>SUM($S$6:S726)</f>
        <v>105.6200000000001</v>
      </c>
    </row>
    <row r="727" spans="1:20" x14ac:dyDescent="0.25">
      <c r="A727" s="11">
        <v>672922</v>
      </c>
      <c r="B727" s="11">
        <v>31387357</v>
      </c>
      <c r="C727" s="11" t="s">
        <v>65</v>
      </c>
      <c r="D727" s="11" t="s">
        <v>71</v>
      </c>
      <c r="E727" s="13">
        <v>44674.625</v>
      </c>
      <c r="F727" s="11" t="s">
        <v>75</v>
      </c>
      <c r="G727" s="11" t="s">
        <v>270</v>
      </c>
      <c r="H727" s="11">
        <v>2.58</v>
      </c>
      <c r="I727" s="11">
        <v>1322</v>
      </c>
      <c r="J727" s="11">
        <v>2.96</v>
      </c>
      <c r="K727" s="11">
        <v>1366</v>
      </c>
      <c r="L727" s="11">
        <f t="shared" si="69"/>
        <v>44</v>
      </c>
      <c r="M727" s="11" t="s">
        <v>49</v>
      </c>
      <c r="N727" s="11" t="s">
        <v>161</v>
      </c>
      <c r="O727" s="11">
        <f t="shared" si="63"/>
        <v>15.484</v>
      </c>
      <c r="P727" s="11">
        <v>1</v>
      </c>
      <c r="Q727" s="11">
        <f t="shared" si="64"/>
        <v>9.8000000000000007</v>
      </c>
      <c r="R727" s="11">
        <v>1</v>
      </c>
      <c r="S727" s="11">
        <f t="shared" si="68"/>
        <v>0.98</v>
      </c>
      <c r="T727" s="11">
        <f>SUM($S$6:S727)</f>
        <v>106.60000000000011</v>
      </c>
    </row>
    <row r="728" spans="1:20" x14ac:dyDescent="0.25">
      <c r="A728" s="11">
        <v>672804</v>
      </c>
      <c r="B728" s="11">
        <v>31385015</v>
      </c>
      <c r="C728" s="11" t="s">
        <v>65</v>
      </c>
      <c r="D728" s="11" t="s">
        <v>492</v>
      </c>
      <c r="E728" s="13">
        <v>44674.625</v>
      </c>
      <c r="F728" s="11" t="s">
        <v>817</v>
      </c>
      <c r="G728" s="11" t="s">
        <v>544</v>
      </c>
      <c r="H728" s="11">
        <v>2.68</v>
      </c>
      <c r="I728" s="11">
        <v>1351</v>
      </c>
      <c r="J728" s="11">
        <v>3.05</v>
      </c>
      <c r="K728" s="11">
        <v>1428</v>
      </c>
      <c r="L728" s="11">
        <f t="shared" si="69"/>
        <v>77</v>
      </c>
      <c r="M728" s="11" t="s">
        <v>44</v>
      </c>
      <c r="N728" s="11" t="s">
        <v>74</v>
      </c>
      <c r="O728" s="11">
        <f t="shared" si="63"/>
        <v>-10</v>
      </c>
      <c r="P728" s="11">
        <v>0</v>
      </c>
      <c r="Q728" s="11">
        <f t="shared" si="64"/>
        <v>9.8000000000000007</v>
      </c>
      <c r="R728" s="11">
        <v>1</v>
      </c>
      <c r="S728" s="11">
        <f t="shared" si="68"/>
        <v>0.98</v>
      </c>
      <c r="T728" s="11">
        <f>SUM($S$6:S728)</f>
        <v>107.58000000000011</v>
      </c>
    </row>
    <row r="729" spans="1:20" x14ac:dyDescent="0.25">
      <c r="A729" s="11">
        <v>673015</v>
      </c>
      <c r="B729" s="11">
        <v>31385109</v>
      </c>
      <c r="C729" s="11" t="s">
        <v>87</v>
      </c>
      <c r="D729" s="11" t="s">
        <v>88</v>
      </c>
      <c r="E729" s="13">
        <v>44674.645833333336</v>
      </c>
      <c r="F729" s="11" t="s">
        <v>526</v>
      </c>
      <c r="G729" s="11" t="s">
        <v>242</v>
      </c>
      <c r="H729" s="11">
        <v>2.64</v>
      </c>
      <c r="I729" s="11">
        <v>1486</v>
      </c>
      <c r="J729" s="11">
        <v>3.1</v>
      </c>
      <c r="K729" s="11">
        <v>1500</v>
      </c>
      <c r="L729" s="11">
        <f t="shared" si="69"/>
        <v>14</v>
      </c>
      <c r="M729" s="11" t="s">
        <v>44</v>
      </c>
      <c r="N729" s="11" t="s">
        <v>44</v>
      </c>
      <c r="O729" s="11">
        <f t="shared" si="63"/>
        <v>16.072000000000003</v>
      </c>
      <c r="P729" s="11">
        <v>1</v>
      </c>
      <c r="Q729" s="11">
        <f t="shared" si="64"/>
        <v>9.8000000000000007</v>
      </c>
      <c r="R729" s="11">
        <v>1</v>
      </c>
      <c r="S729" s="11">
        <f t="shared" si="68"/>
        <v>0.98</v>
      </c>
      <c r="T729" s="11">
        <f>SUM($S$6:S729)</f>
        <v>108.56000000000012</v>
      </c>
    </row>
    <row r="730" spans="1:20" x14ac:dyDescent="0.25">
      <c r="A730" s="11">
        <v>672844</v>
      </c>
      <c r="B730" s="11">
        <v>31396944</v>
      </c>
      <c r="C730" s="11" t="s">
        <v>104</v>
      </c>
      <c r="D730" s="11" t="s">
        <v>956</v>
      </c>
      <c r="E730" s="13">
        <v>44674.666666666664</v>
      </c>
      <c r="F730" s="11" t="s">
        <v>957</v>
      </c>
      <c r="G730" s="11" t="s">
        <v>958</v>
      </c>
      <c r="H730" s="11">
        <v>2.5</v>
      </c>
      <c r="I730" s="11">
        <v>1468</v>
      </c>
      <c r="J730" s="11">
        <v>3.95</v>
      </c>
      <c r="K730" s="11">
        <v>1509</v>
      </c>
      <c r="L730" s="11">
        <f t="shared" si="69"/>
        <v>41</v>
      </c>
      <c r="M730" s="11" t="s">
        <v>44</v>
      </c>
      <c r="N730" s="11" t="s">
        <v>222</v>
      </c>
      <c r="O730" s="11">
        <f t="shared" si="63"/>
        <v>14.7</v>
      </c>
      <c r="P730" s="11">
        <v>1</v>
      </c>
      <c r="Q730" s="11">
        <f t="shared" si="64"/>
        <v>9.8000000000000007</v>
      </c>
      <c r="R730" s="11">
        <v>1</v>
      </c>
      <c r="S730" s="11">
        <f t="shared" si="68"/>
        <v>0.98</v>
      </c>
      <c r="T730" s="11">
        <f>SUM($S$6:S730)</f>
        <v>109.54000000000012</v>
      </c>
    </row>
    <row r="731" spans="1:20" x14ac:dyDescent="0.25">
      <c r="A731" s="11">
        <v>673141</v>
      </c>
      <c r="B731" s="11">
        <v>31393348</v>
      </c>
      <c r="C731" s="11" t="s">
        <v>713</v>
      </c>
      <c r="D731" s="11" t="s">
        <v>862</v>
      </c>
      <c r="E731" s="13">
        <v>44674.697916666664</v>
      </c>
      <c r="F731" s="11" t="s">
        <v>959</v>
      </c>
      <c r="G731" s="11" t="s">
        <v>864</v>
      </c>
      <c r="H731" s="11">
        <v>2.4</v>
      </c>
      <c r="I731" s="11">
        <v>1560</v>
      </c>
      <c r="J731" s="11">
        <v>2.76</v>
      </c>
      <c r="K731" s="11">
        <v>1603</v>
      </c>
      <c r="L731" s="11">
        <f t="shared" si="69"/>
        <v>43</v>
      </c>
      <c r="M731" s="11" t="s">
        <v>70</v>
      </c>
      <c r="N731" s="11" t="s">
        <v>151</v>
      </c>
      <c r="O731" s="11">
        <f t="shared" si="63"/>
        <v>-10</v>
      </c>
      <c r="P731" s="11">
        <v>0</v>
      </c>
      <c r="Q731" s="11">
        <f t="shared" si="64"/>
        <v>-17.599999999999998</v>
      </c>
      <c r="R731" s="11">
        <v>0</v>
      </c>
      <c r="S731" s="11">
        <f t="shared" si="68"/>
        <v>-1.7599999999999998</v>
      </c>
      <c r="T731" s="11">
        <f>SUM($S$6:S731)</f>
        <v>107.78000000000011</v>
      </c>
    </row>
    <row r="732" spans="1:20" x14ac:dyDescent="0.25">
      <c r="A732" s="11">
        <v>672969</v>
      </c>
      <c r="B732" s="11">
        <v>31382402</v>
      </c>
      <c r="C732" s="11" t="s">
        <v>138</v>
      </c>
      <c r="D732" s="11" t="s">
        <v>690</v>
      </c>
      <c r="E732" s="13">
        <v>44674.708333333336</v>
      </c>
      <c r="F732" s="11" t="s">
        <v>960</v>
      </c>
      <c r="G732" s="11" t="s">
        <v>791</v>
      </c>
      <c r="H732" s="11">
        <v>2.2999999999999998</v>
      </c>
      <c r="I732" s="11">
        <v>1404</v>
      </c>
      <c r="J732" s="11">
        <v>3.6</v>
      </c>
      <c r="K732" s="11">
        <v>1426</v>
      </c>
      <c r="L732" s="11">
        <f t="shared" si="69"/>
        <v>22</v>
      </c>
      <c r="M732" s="11" t="s">
        <v>49</v>
      </c>
      <c r="N732" s="11" t="s">
        <v>161</v>
      </c>
      <c r="O732" s="11">
        <f t="shared" si="63"/>
        <v>12.74</v>
      </c>
      <c r="P732" s="11">
        <v>1</v>
      </c>
      <c r="Q732" s="11">
        <f t="shared" si="64"/>
        <v>9.8000000000000007</v>
      </c>
      <c r="R732" s="11">
        <v>1</v>
      </c>
      <c r="S732" s="11">
        <f t="shared" si="68"/>
        <v>0.98</v>
      </c>
      <c r="T732" s="11">
        <f>SUM($S$6:S732)</f>
        <v>108.76000000000012</v>
      </c>
    </row>
    <row r="733" spans="1:20" x14ac:dyDescent="0.25">
      <c r="A733" s="11">
        <v>672964</v>
      </c>
      <c r="B733" s="11">
        <v>31390756</v>
      </c>
      <c r="C733" s="11" t="s">
        <v>100</v>
      </c>
      <c r="D733" s="11" t="s">
        <v>463</v>
      </c>
      <c r="E733" s="13">
        <v>44674.708333333336</v>
      </c>
      <c r="F733" s="11" t="s">
        <v>464</v>
      </c>
      <c r="G733" s="11" t="s">
        <v>667</v>
      </c>
      <c r="H733" s="11">
        <v>2.7</v>
      </c>
      <c r="I733" s="11">
        <v>1440</v>
      </c>
      <c r="J733" s="11">
        <v>2.6</v>
      </c>
      <c r="K733" s="11">
        <v>1470</v>
      </c>
      <c r="L733" s="11">
        <f t="shared" si="69"/>
        <v>30</v>
      </c>
      <c r="M733" s="11" t="s">
        <v>49</v>
      </c>
      <c r="N733" s="11" t="s">
        <v>128</v>
      </c>
      <c r="O733" s="11">
        <f t="shared" si="63"/>
        <v>16.66</v>
      </c>
      <c r="P733" s="11">
        <v>1</v>
      </c>
      <c r="Q733" s="11">
        <f t="shared" si="64"/>
        <v>9.8000000000000007</v>
      </c>
      <c r="R733" s="11">
        <v>1</v>
      </c>
      <c r="S733" s="11">
        <f t="shared" si="68"/>
        <v>0.98</v>
      </c>
      <c r="T733" s="11">
        <f>SUM($S$6:S733)</f>
        <v>109.74000000000012</v>
      </c>
    </row>
    <row r="734" spans="1:20" x14ac:dyDescent="0.25">
      <c r="A734" s="11">
        <v>672862</v>
      </c>
      <c r="B734" s="11">
        <v>31386054</v>
      </c>
      <c r="C734" s="11" t="s">
        <v>206</v>
      </c>
      <c r="D734" s="11" t="s">
        <v>517</v>
      </c>
      <c r="E734" s="13">
        <v>44674.770833333336</v>
      </c>
      <c r="F734" s="11" t="s">
        <v>753</v>
      </c>
      <c r="G734" s="11" t="s">
        <v>961</v>
      </c>
      <c r="H734" s="11">
        <v>2.44</v>
      </c>
      <c r="I734" s="11">
        <v>1578</v>
      </c>
      <c r="J734" s="11">
        <v>3.15</v>
      </c>
      <c r="K734" s="11">
        <v>1744</v>
      </c>
      <c r="L734" s="11">
        <f t="shared" si="69"/>
        <v>166</v>
      </c>
      <c r="M734" s="11" t="s">
        <v>123</v>
      </c>
      <c r="N734" s="11" t="s">
        <v>303</v>
      </c>
      <c r="O734" s="11">
        <f t="shared" si="63"/>
        <v>-10</v>
      </c>
      <c r="P734" s="11">
        <v>0</v>
      </c>
      <c r="Q734" s="11">
        <f t="shared" si="64"/>
        <v>-21.5</v>
      </c>
      <c r="R734" s="11">
        <v>0</v>
      </c>
      <c r="S734" s="11">
        <f t="shared" si="68"/>
        <v>-2.15</v>
      </c>
      <c r="T734" s="11">
        <f>SUM($S$6:S734)</f>
        <v>107.59000000000012</v>
      </c>
    </row>
    <row r="735" spans="1:20" x14ac:dyDescent="0.25">
      <c r="A735" s="11">
        <v>672780</v>
      </c>
      <c r="B735" s="11">
        <v>31367906</v>
      </c>
      <c r="C735" s="11" t="s">
        <v>50</v>
      </c>
      <c r="D735" s="11" t="s">
        <v>51</v>
      </c>
      <c r="E735" s="13">
        <v>44674.8125</v>
      </c>
      <c r="F735" s="11" t="s">
        <v>962</v>
      </c>
      <c r="G735" s="11" t="s">
        <v>53</v>
      </c>
      <c r="H735" s="11">
        <v>2.36</v>
      </c>
      <c r="I735" s="11">
        <v>1504</v>
      </c>
      <c r="J735" s="11">
        <v>2.92</v>
      </c>
      <c r="K735" s="11">
        <v>1529</v>
      </c>
      <c r="L735" s="11">
        <f t="shared" si="69"/>
        <v>25</v>
      </c>
      <c r="M735" s="11" t="s">
        <v>123</v>
      </c>
      <c r="N735" s="11" t="s">
        <v>63</v>
      </c>
      <c r="O735" s="11">
        <f t="shared" si="63"/>
        <v>-10</v>
      </c>
      <c r="P735" s="11">
        <v>0</v>
      </c>
      <c r="Q735" s="11">
        <f t="shared" si="64"/>
        <v>-19.2</v>
      </c>
      <c r="R735" s="11">
        <v>0</v>
      </c>
      <c r="S735" s="11">
        <f t="shared" si="68"/>
        <v>-1.92</v>
      </c>
      <c r="T735" s="11">
        <f>SUM($S$6:S735)</f>
        <v>105.67000000000012</v>
      </c>
    </row>
    <row r="736" spans="1:20" x14ac:dyDescent="0.25">
      <c r="A736" s="11">
        <v>672903</v>
      </c>
      <c r="B736" s="11">
        <v>31390529</v>
      </c>
      <c r="C736" s="11" t="s">
        <v>624</v>
      </c>
      <c r="D736" s="11" t="s">
        <v>625</v>
      </c>
      <c r="E736" s="13">
        <v>44674.8125</v>
      </c>
      <c r="F736" s="11" t="s">
        <v>627</v>
      </c>
      <c r="G736" s="11" t="s">
        <v>963</v>
      </c>
      <c r="H736" s="11">
        <v>1.98</v>
      </c>
      <c r="I736" s="11">
        <v>1480</v>
      </c>
      <c r="J736" s="11">
        <v>4.9000000000000004</v>
      </c>
      <c r="K736" s="11">
        <v>1505</v>
      </c>
      <c r="L736" s="11">
        <f t="shared" si="69"/>
        <v>25</v>
      </c>
      <c r="M736" s="11" t="s">
        <v>43</v>
      </c>
      <c r="N736" s="11" t="s">
        <v>43</v>
      </c>
      <c r="O736" s="11">
        <f t="shared" si="63"/>
        <v>-10</v>
      </c>
      <c r="P736" s="11">
        <v>0</v>
      </c>
      <c r="Q736" s="11">
        <f t="shared" si="64"/>
        <v>9.8000000000000007</v>
      </c>
      <c r="R736" s="11">
        <v>1</v>
      </c>
      <c r="S736" s="11">
        <f t="shared" si="68"/>
        <v>0.98</v>
      </c>
      <c r="T736" s="11">
        <f>SUM($S$6:S736)</f>
        <v>106.65000000000012</v>
      </c>
    </row>
    <row r="737" spans="1:20" x14ac:dyDescent="0.25">
      <c r="A737" s="11">
        <v>672951</v>
      </c>
      <c r="B737" s="11">
        <v>31395250</v>
      </c>
      <c r="C737" s="11" t="s">
        <v>964</v>
      </c>
      <c r="D737" s="11" t="s">
        <v>965</v>
      </c>
      <c r="E737" s="13">
        <v>44674.916666666664</v>
      </c>
      <c r="F737" s="11" t="s">
        <v>966</v>
      </c>
      <c r="G737" s="11" t="s">
        <v>967</v>
      </c>
      <c r="H737" s="11">
        <v>2.7</v>
      </c>
      <c r="I737" s="11">
        <v>1505</v>
      </c>
      <c r="J737" s="11">
        <v>2.94</v>
      </c>
      <c r="K737" s="11">
        <v>1558</v>
      </c>
      <c r="L737" s="11">
        <f t="shared" si="69"/>
        <v>53</v>
      </c>
      <c r="M737" s="11" t="s">
        <v>49</v>
      </c>
      <c r="N737" s="11" t="s">
        <v>70</v>
      </c>
      <c r="O737" s="11">
        <f t="shared" si="63"/>
        <v>16.66</v>
      </c>
      <c r="P737" s="11">
        <v>1</v>
      </c>
      <c r="Q737" s="11">
        <f t="shared" si="64"/>
        <v>9.8000000000000007</v>
      </c>
      <c r="R737" s="11">
        <v>1</v>
      </c>
      <c r="S737" s="11">
        <f t="shared" si="68"/>
        <v>0.98</v>
      </c>
      <c r="T737" s="11">
        <f>SUM($S$6:S737)</f>
        <v>107.63000000000012</v>
      </c>
    </row>
    <row r="738" spans="1:20" x14ac:dyDescent="0.25">
      <c r="A738" s="11">
        <v>673581</v>
      </c>
      <c r="B738" s="11">
        <v>31390931</v>
      </c>
      <c r="C738" s="11" t="s">
        <v>528</v>
      </c>
      <c r="D738" s="11" t="s">
        <v>529</v>
      </c>
      <c r="E738" s="13">
        <v>44675</v>
      </c>
      <c r="F738" s="11" t="s">
        <v>802</v>
      </c>
      <c r="G738" s="11" t="s">
        <v>968</v>
      </c>
      <c r="H738" s="11">
        <v>1.52</v>
      </c>
      <c r="I738" s="11">
        <v>1502</v>
      </c>
      <c r="J738" s="11">
        <v>7.6</v>
      </c>
      <c r="K738" s="11">
        <v>1520</v>
      </c>
      <c r="L738" s="11">
        <f t="shared" si="69"/>
        <v>18</v>
      </c>
      <c r="M738" s="11" t="s">
        <v>44</v>
      </c>
      <c r="N738" s="11" t="s">
        <v>70</v>
      </c>
      <c r="O738" s="11">
        <f t="shared" si="63"/>
        <v>5.0959999999999992</v>
      </c>
      <c r="P738" s="11">
        <v>1</v>
      </c>
      <c r="Q738" s="11">
        <f t="shared" si="64"/>
        <v>9.8000000000000007</v>
      </c>
      <c r="R738" s="11">
        <v>1</v>
      </c>
      <c r="S738" s="11">
        <f t="shared" si="68"/>
        <v>0.98</v>
      </c>
      <c r="T738" s="11">
        <f>SUM($S$6:S738)</f>
        <v>108.61000000000013</v>
      </c>
    </row>
    <row r="739" spans="1:20" x14ac:dyDescent="0.25">
      <c r="A739" s="11">
        <v>673238</v>
      </c>
      <c r="B739" s="11">
        <v>31400829</v>
      </c>
      <c r="C739" s="11" t="s">
        <v>748</v>
      </c>
      <c r="D739" s="11" t="s">
        <v>749</v>
      </c>
      <c r="E739" s="13">
        <v>44675.5</v>
      </c>
      <c r="F739" s="11" t="s">
        <v>969</v>
      </c>
      <c r="G739" s="11" t="s">
        <v>779</v>
      </c>
      <c r="H739" s="11">
        <v>2.2000000000000002</v>
      </c>
      <c r="I739" s="11">
        <v>1495</v>
      </c>
      <c r="J739" s="11">
        <v>3.75</v>
      </c>
      <c r="K739" s="11">
        <v>1542</v>
      </c>
      <c r="L739" s="11">
        <f t="shared" si="69"/>
        <v>47</v>
      </c>
      <c r="M739" s="11" t="s">
        <v>54</v>
      </c>
      <c r="N739" s="11" t="s">
        <v>63</v>
      </c>
      <c r="O739" s="11">
        <f t="shared" si="63"/>
        <v>-10</v>
      </c>
      <c r="P739" s="11">
        <v>0</v>
      </c>
      <c r="Q739" s="11">
        <f t="shared" si="64"/>
        <v>-27.5</v>
      </c>
      <c r="R739" s="11">
        <v>0</v>
      </c>
      <c r="S739" s="11">
        <f t="shared" si="68"/>
        <v>-2.75</v>
      </c>
      <c r="T739" s="11">
        <f>SUM($S$6:S739)</f>
        <v>105.86000000000013</v>
      </c>
    </row>
    <row r="740" spans="1:20" x14ac:dyDescent="0.25">
      <c r="A740" s="11">
        <v>673234</v>
      </c>
      <c r="B740" s="11">
        <v>31392376</v>
      </c>
      <c r="C740" s="11" t="s">
        <v>50</v>
      </c>
      <c r="D740" s="11" t="s">
        <v>475</v>
      </c>
      <c r="E740" s="13">
        <v>44675.541666666664</v>
      </c>
      <c r="F740" s="11" t="s">
        <v>970</v>
      </c>
      <c r="G740" s="11" t="s">
        <v>971</v>
      </c>
      <c r="H740" s="11">
        <v>2.6</v>
      </c>
      <c r="I740" s="11">
        <v>1487</v>
      </c>
      <c r="J740" s="11">
        <v>2.94</v>
      </c>
      <c r="K740" s="11">
        <v>1556</v>
      </c>
      <c r="L740" s="11">
        <f t="shared" si="69"/>
        <v>69</v>
      </c>
      <c r="M740" s="11" t="s">
        <v>44</v>
      </c>
      <c r="N740" s="11" t="s">
        <v>49</v>
      </c>
      <c r="O740" s="11">
        <f t="shared" si="63"/>
        <v>15.68</v>
      </c>
      <c r="P740" s="11">
        <v>1</v>
      </c>
      <c r="Q740" s="11">
        <f t="shared" si="64"/>
        <v>9.8000000000000007</v>
      </c>
      <c r="R740" s="11">
        <v>1</v>
      </c>
      <c r="S740" s="11">
        <f t="shared" si="68"/>
        <v>0.98</v>
      </c>
      <c r="T740" s="11">
        <f>SUM($S$6:S740)</f>
        <v>106.84000000000013</v>
      </c>
    </row>
    <row r="741" spans="1:20" x14ac:dyDescent="0.25">
      <c r="A741" s="11">
        <v>673402</v>
      </c>
      <c r="B741" s="11">
        <v>31372474</v>
      </c>
      <c r="C741" s="11" t="s">
        <v>92</v>
      </c>
      <c r="D741" s="11" t="s">
        <v>93</v>
      </c>
      <c r="E741" s="13">
        <v>44675.583333333336</v>
      </c>
      <c r="F741" s="11" t="s">
        <v>250</v>
      </c>
      <c r="G741" s="11" t="s">
        <v>283</v>
      </c>
      <c r="H741" s="11">
        <v>2.34</v>
      </c>
      <c r="I741" s="11">
        <v>1475</v>
      </c>
      <c r="J741" s="11">
        <v>3.7</v>
      </c>
      <c r="K741" s="11">
        <v>1493</v>
      </c>
      <c r="L741" s="11">
        <f t="shared" si="69"/>
        <v>18</v>
      </c>
      <c r="M741" s="11" t="s">
        <v>123</v>
      </c>
      <c r="N741" s="11" t="s">
        <v>74</v>
      </c>
      <c r="O741" s="11">
        <f t="shared" si="63"/>
        <v>-10</v>
      </c>
      <c r="P741" s="11">
        <v>0</v>
      </c>
      <c r="Q741" s="11">
        <f t="shared" si="64"/>
        <v>9.8000000000000007</v>
      </c>
      <c r="R741" s="11">
        <v>1</v>
      </c>
      <c r="S741" s="11">
        <f t="shared" si="68"/>
        <v>0.98</v>
      </c>
      <c r="T741" s="11">
        <f>SUM($S$6:S741)</f>
        <v>107.82000000000014</v>
      </c>
    </row>
    <row r="742" spans="1:20" x14ac:dyDescent="0.25">
      <c r="A742" s="11">
        <v>673316</v>
      </c>
      <c r="B742" s="11">
        <v>31354834</v>
      </c>
      <c r="C742" s="11" t="s">
        <v>172</v>
      </c>
      <c r="D742" s="11" t="s">
        <v>173</v>
      </c>
      <c r="E742" s="13">
        <v>44675.65625</v>
      </c>
      <c r="F742" s="11" t="s">
        <v>356</v>
      </c>
      <c r="G742" s="11" t="s">
        <v>764</v>
      </c>
      <c r="H742" s="11">
        <v>2.42</v>
      </c>
      <c r="I742" s="11">
        <v>1478</v>
      </c>
      <c r="J742" s="11">
        <v>3.3</v>
      </c>
      <c r="K742" s="11">
        <v>1528</v>
      </c>
      <c r="L742" s="11">
        <f t="shared" si="69"/>
        <v>50</v>
      </c>
      <c r="M742" s="11" t="s">
        <v>44</v>
      </c>
      <c r="N742" s="11" t="s">
        <v>44</v>
      </c>
      <c r="O742" s="11">
        <f t="shared" si="63"/>
        <v>13.915999999999999</v>
      </c>
      <c r="P742" s="11">
        <v>1</v>
      </c>
      <c r="Q742" s="11">
        <f t="shared" si="64"/>
        <v>9.8000000000000007</v>
      </c>
      <c r="R742" s="11">
        <v>1</v>
      </c>
      <c r="S742" s="11">
        <f t="shared" si="68"/>
        <v>0.98</v>
      </c>
      <c r="T742" s="11">
        <f>SUM($S$6:S742)</f>
        <v>108.80000000000014</v>
      </c>
    </row>
    <row r="743" spans="1:20" x14ac:dyDescent="0.25">
      <c r="A743" s="11">
        <v>673272</v>
      </c>
      <c r="B743" s="11">
        <v>31371409</v>
      </c>
      <c r="C743" s="11" t="s">
        <v>108</v>
      </c>
      <c r="D743" s="11" t="s">
        <v>109</v>
      </c>
      <c r="E743" s="13">
        <v>44675.708333333336</v>
      </c>
      <c r="F743" s="11" t="s">
        <v>972</v>
      </c>
      <c r="G743" s="11" t="s">
        <v>914</v>
      </c>
      <c r="H743" s="11">
        <v>2.3199999999999998</v>
      </c>
      <c r="I743" s="11">
        <v>1474</v>
      </c>
      <c r="J743" s="11">
        <v>3.8</v>
      </c>
      <c r="K743" s="11">
        <v>1485</v>
      </c>
      <c r="L743" s="11">
        <f t="shared" si="69"/>
        <v>11</v>
      </c>
      <c r="M743" s="11" t="s">
        <v>43</v>
      </c>
      <c r="N743" s="11" t="s">
        <v>44</v>
      </c>
      <c r="O743" s="11">
        <f t="shared" si="63"/>
        <v>12.936</v>
      </c>
      <c r="P743" s="11">
        <v>1</v>
      </c>
      <c r="Q743" s="11">
        <f t="shared" si="64"/>
        <v>9.8000000000000007</v>
      </c>
      <c r="R743" s="11">
        <v>1</v>
      </c>
      <c r="S743" s="11">
        <f t="shared" si="68"/>
        <v>0.98</v>
      </c>
      <c r="T743" s="11">
        <f>SUM($S$6:S743)</f>
        <v>109.78000000000014</v>
      </c>
    </row>
    <row r="744" spans="1:20" x14ac:dyDescent="0.25">
      <c r="A744" s="11">
        <v>673213</v>
      </c>
      <c r="B744" s="11">
        <v>31375200</v>
      </c>
      <c r="C744" s="11" t="s">
        <v>104</v>
      </c>
      <c r="D744" s="11" t="s">
        <v>131</v>
      </c>
      <c r="E744" s="13">
        <v>44675.729166666664</v>
      </c>
      <c r="F744" s="11" t="s">
        <v>179</v>
      </c>
      <c r="G744" s="11" t="s">
        <v>590</v>
      </c>
      <c r="H744" s="11">
        <v>1.96</v>
      </c>
      <c r="I744" s="11">
        <v>1486</v>
      </c>
      <c r="J744" s="11">
        <v>4.9000000000000004</v>
      </c>
      <c r="K744" s="11">
        <v>1499</v>
      </c>
      <c r="L744" s="11">
        <f t="shared" si="69"/>
        <v>13</v>
      </c>
      <c r="M744" s="11" t="s">
        <v>43</v>
      </c>
      <c r="N744" s="11" t="s">
        <v>43</v>
      </c>
      <c r="O744" s="11">
        <f t="shared" si="63"/>
        <v>-10</v>
      </c>
      <c r="P744" s="11">
        <v>0</v>
      </c>
      <c r="Q744" s="11">
        <f t="shared" si="64"/>
        <v>9.8000000000000007</v>
      </c>
      <c r="R744" s="11">
        <v>1</v>
      </c>
      <c r="S744" s="11">
        <f t="shared" si="68"/>
        <v>0.98</v>
      </c>
      <c r="T744" s="11">
        <f>SUM($S$6:S744)</f>
        <v>110.76000000000015</v>
      </c>
    </row>
    <row r="745" spans="1:20" x14ac:dyDescent="0.25">
      <c r="A745" s="11">
        <v>673782</v>
      </c>
      <c r="B745" s="11">
        <v>31395245</v>
      </c>
      <c r="C745" s="11" t="s">
        <v>973</v>
      </c>
      <c r="D745" s="11" t="s">
        <v>974</v>
      </c>
      <c r="E745" s="13">
        <v>44675.833333333336</v>
      </c>
      <c r="F745" s="11" t="s">
        <v>975</v>
      </c>
      <c r="G745" s="11" t="s">
        <v>976</v>
      </c>
      <c r="H745" s="11">
        <v>2.68</v>
      </c>
      <c r="I745" s="11">
        <v>1446</v>
      </c>
      <c r="J745" s="11">
        <v>2.76</v>
      </c>
      <c r="K745" s="11">
        <v>1728</v>
      </c>
      <c r="L745" s="11">
        <f t="shared" si="69"/>
        <v>282</v>
      </c>
      <c r="M745" s="11" t="s">
        <v>54</v>
      </c>
      <c r="N745" s="11" t="s">
        <v>54</v>
      </c>
      <c r="O745" s="11">
        <f t="shared" si="63"/>
        <v>-10</v>
      </c>
      <c r="P745" s="11">
        <v>0</v>
      </c>
      <c r="Q745" s="11">
        <f t="shared" si="64"/>
        <v>-17.599999999999998</v>
      </c>
      <c r="R745" s="11">
        <v>0</v>
      </c>
      <c r="S745" s="11">
        <f t="shared" si="68"/>
        <v>-1.7599999999999998</v>
      </c>
      <c r="T745" s="11">
        <f>SUM($S$6:S745)</f>
        <v>109.00000000000014</v>
      </c>
    </row>
    <row r="746" spans="1:20" x14ac:dyDescent="0.25">
      <c r="A746" s="11">
        <v>673260</v>
      </c>
      <c r="B746" s="11">
        <v>31391550</v>
      </c>
      <c r="C746" s="11" t="s">
        <v>108</v>
      </c>
      <c r="D746" s="11" t="s">
        <v>112</v>
      </c>
      <c r="E746" s="13">
        <v>44676.583333333336</v>
      </c>
      <c r="F746" s="11" t="s">
        <v>330</v>
      </c>
      <c r="G746" s="11" t="s">
        <v>411</v>
      </c>
      <c r="H746" s="11">
        <v>1.78</v>
      </c>
      <c r="I746" s="11">
        <v>1405</v>
      </c>
      <c r="J746" s="11">
        <v>6</v>
      </c>
      <c r="K746" s="11">
        <v>1444</v>
      </c>
      <c r="L746" s="11">
        <f t="shared" si="69"/>
        <v>39</v>
      </c>
      <c r="M746" s="11" t="s">
        <v>43</v>
      </c>
      <c r="N746" s="11" t="s">
        <v>43</v>
      </c>
      <c r="O746" s="11">
        <f t="shared" si="63"/>
        <v>-10</v>
      </c>
      <c r="P746" s="11">
        <v>0</v>
      </c>
      <c r="Q746" s="11">
        <f t="shared" si="64"/>
        <v>9.8000000000000007</v>
      </c>
      <c r="R746" s="11">
        <v>1</v>
      </c>
      <c r="S746" s="11">
        <f t="shared" si="68"/>
        <v>0.98</v>
      </c>
      <c r="T746" s="11">
        <f>SUM($S$6:S746)</f>
        <v>109.98000000000015</v>
      </c>
    </row>
    <row r="747" spans="1:20" x14ac:dyDescent="0.25">
      <c r="A747" s="11">
        <v>673263</v>
      </c>
      <c r="B747" s="11">
        <v>31391652</v>
      </c>
      <c r="C747" s="11" t="s">
        <v>108</v>
      </c>
      <c r="D747" s="11" t="s">
        <v>112</v>
      </c>
      <c r="E747" s="13">
        <v>44676.583333333336</v>
      </c>
      <c r="F747" s="11" t="s">
        <v>761</v>
      </c>
      <c r="G747" s="11" t="s">
        <v>264</v>
      </c>
      <c r="H747" s="11">
        <v>2.7</v>
      </c>
      <c r="I747" s="11">
        <v>1498</v>
      </c>
      <c r="J747" s="11">
        <v>3.2</v>
      </c>
      <c r="K747" s="11">
        <v>1567</v>
      </c>
      <c r="L747" s="11">
        <f t="shared" si="69"/>
        <v>69</v>
      </c>
    </row>
    <row r="748" spans="1:20" x14ac:dyDescent="0.25">
      <c r="A748" s="11">
        <v>673524</v>
      </c>
      <c r="B748" s="11">
        <v>31390564</v>
      </c>
      <c r="C748" s="11" t="s">
        <v>138</v>
      </c>
      <c r="D748" s="11" t="s">
        <v>139</v>
      </c>
      <c r="E748" s="13">
        <v>44676.75</v>
      </c>
      <c r="F748" s="11" t="s">
        <v>391</v>
      </c>
      <c r="G748" s="11" t="s">
        <v>416</v>
      </c>
      <c r="H748" s="11">
        <v>1.85</v>
      </c>
      <c r="I748" s="11">
        <v>1494</v>
      </c>
      <c r="J748" s="11">
        <v>4.9000000000000004</v>
      </c>
      <c r="K748" s="11">
        <v>1543</v>
      </c>
      <c r="L748" s="11">
        <f t="shared" si="69"/>
        <v>49</v>
      </c>
      <c r="M748" s="11" t="s">
        <v>303</v>
      </c>
      <c r="N748" s="11" t="s">
        <v>809</v>
      </c>
      <c r="O748" s="11">
        <f t="shared" si="63"/>
        <v>-10</v>
      </c>
      <c r="P748" s="11">
        <v>0</v>
      </c>
      <c r="Q748" s="11">
        <f t="shared" si="64"/>
        <v>-39</v>
      </c>
      <c r="R748" s="11">
        <v>0</v>
      </c>
      <c r="S748" s="11">
        <f t="shared" si="68"/>
        <v>-3.9</v>
      </c>
      <c r="T748" s="11">
        <f>SUM($S$6:S748)</f>
        <v>106.08000000000014</v>
      </c>
    </row>
    <row r="749" spans="1:20" x14ac:dyDescent="0.25">
      <c r="A749" s="11">
        <v>673491</v>
      </c>
      <c r="B749" s="11">
        <v>31404242</v>
      </c>
      <c r="C749" s="11" t="s">
        <v>713</v>
      </c>
      <c r="D749" s="11" t="s">
        <v>714</v>
      </c>
      <c r="E749" s="13">
        <v>44676.791666666664</v>
      </c>
      <c r="F749" s="11" t="s">
        <v>977</v>
      </c>
      <c r="G749" s="11" t="s">
        <v>978</v>
      </c>
      <c r="H749" s="11">
        <v>2.6</v>
      </c>
      <c r="I749" s="11">
        <v>1560</v>
      </c>
      <c r="J749" s="11">
        <v>3.05</v>
      </c>
      <c r="K749" s="11">
        <v>1581</v>
      </c>
      <c r="L749" s="11">
        <f t="shared" si="69"/>
        <v>21</v>
      </c>
    </row>
    <row r="750" spans="1:20" x14ac:dyDescent="0.25">
      <c r="A750" s="11">
        <v>673785</v>
      </c>
      <c r="B750" s="11">
        <v>31404281</v>
      </c>
      <c r="C750" s="11" t="s">
        <v>556</v>
      </c>
      <c r="D750" s="11" t="s">
        <v>46</v>
      </c>
      <c r="E750" s="13">
        <v>44676.833333333336</v>
      </c>
      <c r="F750" s="11" t="s">
        <v>558</v>
      </c>
      <c r="G750" s="11" t="s">
        <v>979</v>
      </c>
      <c r="H750" s="11">
        <v>1.97</v>
      </c>
      <c r="I750" s="11">
        <v>1402</v>
      </c>
      <c r="J750" s="11">
        <v>4.2</v>
      </c>
      <c r="K750" s="11">
        <v>1482</v>
      </c>
      <c r="L750" s="11">
        <f t="shared" si="69"/>
        <v>80</v>
      </c>
      <c r="M750" s="11" t="s">
        <v>43</v>
      </c>
      <c r="N750" s="11" t="s">
        <v>44</v>
      </c>
      <c r="O750" s="11">
        <f t="shared" si="63"/>
        <v>9.5059999999999985</v>
      </c>
      <c r="P750" s="11">
        <v>1</v>
      </c>
      <c r="Q750" s="11">
        <f t="shared" si="64"/>
        <v>9.8000000000000007</v>
      </c>
      <c r="R750" s="11">
        <v>1</v>
      </c>
      <c r="S750" s="11">
        <f t="shared" ref="S750:S822" si="70">IF(R750&gt;0.5,0.98,-(J750*10-10)/10)</f>
        <v>0.98</v>
      </c>
      <c r="T750" s="11">
        <f>SUM($S$6:S750)</f>
        <v>107.06000000000014</v>
      </c>
    </row>
    <row r="751" spans="1:20" x14ac:dyDescent="0.25">
      <c r="A751" s="11">
        <v>674079</v>
      </c>
      <c r="B751" s="11">
        <v>31397712</v>
      </c>
      <c r="C751" s="11" t="s">
        <v>50</v>
      </c>
      <c r="D751" s="11" t="s">
        <v>830</v>
      </c>
      <c r="E751" s="13">
        <v>44677.708333333336</v>
      </c>
      <c r="F751" s="11" t="s">
        <v>980</v>
      </c>
      <c r="G751" s="11" t="s">
        <v>912</v>
      </c>
      <c r="H751" s="11">
        <v>2.64</v>
      </c>
      <c r="I751" s="11">
        <v>1395</v>
      </c>
      <c r="J751" s="11">
        <v>2.86</v>
      </c>
      <c r="K751" s="11">
        <v>1479</v>
      </c>
      <c r="L751" s="11">
        <f t="shared" si="69"/>
        <v>84</v>
      </c>
      <c r="M751" s="11" t="s">
        <v>69</v>
      </c>
      <c r="N751" s="11" t="s">
        <v>64</v>
      </c>
      <c r="O751" s="11">
        <f t="shared" ref="O751:O822" si="71">IF(P751&lt;1,-10,((H751*10-10)*0.98))</f>
        <v>16.072000000000003</v>
      </c>
      <c r="P751" s="11">
        <v>1</v>
      </c>
      <c r="Q751" s="11">
        <f t="shared" ref="Q751:Q822" si="72">IF(R751&gt;0,9.8,-(J751*10-10))</f>
        <v>9.8000000000000007</v>
      </c>
      <c r="R751" s="11">
        <v>1</v>
      </c>
      <c r="S751" s="11">
        <f t="shared" si="70"/>
        <v>0.98</v>
      </c>
      <c r="T751" s="11">
        <f>SUM($S$6:S751)</f>
        <v>108.04000000000015</v>
      </c>
    </row>
    <row r="752" spans="1:20" x14ac:dyDescent="0.25">
      <c r="A752" s="11">
        <v>674064</v>
      </c>
      <c r="B752" s="11">
        <v>31394852</v>
      </c>
      <c r="C752" s="11" t="s">
        <v>65</v>
      </c>
      <c r="D752" s="11" t="s">
        <v>71</v>
      </c>
      <c r="E752" s="13">
        <v>44677.822916666664</v>
      </c>
      <c r="F752" s="11" t="s">
        <v>226</v>
      </c>
      <c r="G752" s="11" t="s">
        <v>981</v>
      </c>
      <c r="H752" s="11">
        <v>2.42</v>
      </c>
      <c r="I752" s="11">
        <v>1432</v>
      </c>
      <c r="J752" s="11">
        <v>3.25</v>
      </c>
      <c r="K752" s="11">
        <v>1492</v>
      </c>
      <c r="L752" s="11">
        <f t="shared" si="69"/>
        <v>60</v>
      </c>
      <c r="M752" s="11" t="s">
        <v>49</v>
      </c>
      <c r="N752" s="11" t="s">
        <v>70</v>
      </c>
      <c r="O752" s="11">
        <f t="shared" si="71"/>
        <v>13.915999999999999</v>
      </c>
      <c r="P752" s="11">
        <v>1</v>
      </c>
      <c r="Q752" s="11">
        <f t="shared" si="72"/>
        <v>9.8000000000000007</v>
      </c>
      <c r="R752" s="11">
        <v>1</v>
      </c>
      <c r="S752" s="11">
        <f t="shared" si="70"/>
        <v>0.98</v>
      </c>
      <c r="T752" s="11">
        <f>SUM($S$6:S752)</f>
        <v>109.02000000000015</v>
      </c>
    </row>
    <row r="753" spans="1:20" x14ac:dyDescent="0.25">
      <c r="A753" s="11">
        <v>673803</v>
      </c>
      <c r="B753" s="11">
        <v>31395197</v>
      </c>
      <c r="C753" s="11" t="s">
        <v>710</v>
      </c>
      <c r="D753" s="11" t="s">
        <v>46</v>
      </c>
      <c r="E753" s="13">
        <v>44677.854166666664</v>
      </c>
      <c r="F753" s="11" t="s">
        <v>982</v>
      </c>
      <c r="G753" s="11" t="s">
        <v>983</v>
      </c>
      <c r="H753" s="11">
        <v>2.5</v>
      </c>
      <c r="I753" s="11">
        <v>1516</v>
      </c>
      <c r="J753" s="11">
        <v>3.95</v>
      </c>
      <c r="K753" s="11">
        <v>1568</v>
      </c>
      <c r="L753" s="11">
        <f t="shared" si="69"/>
        <v>52</v>
      </c>
      <c r="M753" s="11" t="s">
        <v>43</v>
      </c>
      <c r="N753" s="11" t="s">
        <v>123</v>
      </c>
      <c r="O753" s="11">
        <f t="shared" si="71"/>
        <v>-10</v>
      </c>
      <c r="P753" s="11">
        <v>0</v>
      </c>
      <c r="Q753" s="11">
        <f t="shared" si="72"/>
        <v>-29.5</v>
      </c>
      <c r="R753" s="11">
        <v>0</v>
      </c>
      <c r="S753" s="11">
        <f t="shared" si="70"/>
        <v>-2.95</v>
      </c>
      <c r="T753" s="11">
        <f>SUM($S$6:S753)</f>
        <v>106.07000000000015</v>
      </c>
    </row>
    <row r="754" spans="1:20" x14ac:dyDescent="0.25">
      <c r="A754" s="11">
        <v>674022</v>
      </c>
      <c r="B754" s="11">
        <v>31397257</v>
      </c>
      <c r="C754" s="11" t="s">
        <v>511</v>
      </c>
      <c r="D754" s="11" t="s">
        <v>512</v>
      </c>
      <c r="E754" s="13">
        <v>44678.458333333336</v>
      </c>
      <c r="F754" s="11" t="s">
        <v>936</v>
      </c>
      <c r="G754" s="11" t="s">
        <v>984</v>
      </c>
      <c r="H754" s="11">
        <v>2.54</v>
      </c>
      <c r="I754" s="11">
        <v>1474</v>
      </c>
      <c r="J754" s="11">
        <v>3.2</v>
      </c>
      <c r="K754" s="11">
        <v>1488</v>
      </c>
      <c r="L754" s="11">
        <f t="shared" si="69"/>
        <v>14</v>
      </c>
      <c r="M754" s="11" t="s">
        <v>43</v>
      </c>
      <c r="N754" s="11" t="s">
        <v>54</v>
      </c>
      <c r="O754" s="11">
        <f t="shared" si="71"/>
        <v>-10</v>
      </c>
      <c r="P754" s="11">
        <v>0</v>
      </c>
      <c r="Q754" s="11">
        <f t="shared" si="72"/>
        <v>-22</v>
      </c>
      <c r="R754" s="11">
        <v>0</v>
      </c>
      <c r="S754" s="11">
        <f t="shared" si="70"/>
        <v>-2.2000000000000002</v>
      </c>
      <c r="T754" s="11">
        <f>SUM($S$6:S754)</f>
        <v>103.87000000000015</v>
      </c>
    </row>
    <row r="755" spans="1:20" x14ac:dyDescent="0.25">
      <c r="A755" s="11">
        <v>674343</v>
      </c>
      <c r="B755" s="11">
        <v>31407436</v>
      </c>
      <c r="C755" s="11" t="s">
        <v>713</v>
      </c>
      <c r="D755" s="11" t="s">
        <v>714</v>
      </c>
      <c r="E755" s="13">
        <v>44680.708333333336</v>
      </c>
      <c r="F755" s="11" t="s">
        <v>985</v>
      </c>
      <c r="G755" s="11" t="s">
        <v>986</v>
      </c>
      <c r="H755" s="11">
        <v>2.58</v>
      </c>
      <c r="I755" s="11">
        <v>1446</v>
      </c>
      <c r="J755" s="11">
        <v>2.9</v>
      </c>
      <c r="K755" s="11">
        <v>1471</v>
      </c>
      <c r="L755" s="11">
        <f t="shared" si="69"/>
        <v>25</v>
      </c>
      <c r="M755" s="11" t="s">
        <v>49</v>
      </c>
      <c r="N755" s="11" t="s">
        <v>151</v>
      </c>
      <c r="O755" s="11">
        <f t="shared" si="71"/>
        <v>-10</v>
      </c>
      <c r="P755" s="11">
        <v>0</v>
      </c>
      <c r="Q755" s="11">
        <f t="shared" si="72"/>
        <v>-19</v>
      </c>
      <c r="R755" s="11">
        <v>0</v>
      </c>
      <c r="S755" s="11">
        <f t="shared" si="70"/>
        <v>-1.9</v>
      </c>
      <c r="T755" s="11">
        <f>SUM($S$6:S755)</f>
        <v>101.97000000000014</v>
      </c>
    </row>
    <row r="756" spans="1:20" x14ac:dyDescent="0.25">
      <c r="A756" s="11">
        <v>674145</v>
      </c>
      <c r="B756" s="11">
        <v>31400750</v>
      </c>
      <c r="C756" s="11" t="s">
        <v>420</v>
      </c>
      <c r="D756" s="11" t="s">
        <v>450</v>
      </c>
      <c r="E756" s="13">
        <v>44680.729166666664</v>
      </c>
      <c r="F756" s="11" t="s">
        <v>987</v>
      </c>
      <c r="G756" s="11" t="s">
        <v>583</v>
      </c>
      <c r="H756" s="11">
        <v>2.64</v>
      </c>
      <c r="I756" s="11">
        <v>1426</v>
      </c>
      <c r="J756" s="11">
        <v>2.86</v>
      </c>
      <c r="K756" s="11">
        <v>1501</v>
      </c>
      <c r="L756" s="11">
        <f t="shared" si="69"/>
        <v>75</v>
      </c>
      <c r="M756" s="11" t="s">
        <v>123</v>
      </c>
      <c r="N756" s="11" t="s">
        <v>988</v>
      </c>
      <c r="O756" s="11">
        <f t="shared" si="71"/>
        <v>-10</v>
      </c>
      <c r="P756" s="11">
        <v>0</v>
      </c>
      <c r="Q756" s="11">
        <f t="shared" si="72"/>
        <v>-18.599999999999998</v>
      </c>
      <c r="R756" s="11">
        <v>0</v>
      </c>
      <c r="S756" s="11">
        <f t="shared" si="70"/>
        <v>-1.8599999999999999</v>
      </c>
      <c r="T756" s="11">
        <f>SUM($S$6:S756)</f>
        <v>100.11000000000014</v>
      </c>
    </row>
    <row r="757" spans="1:20" x14ac:dyDescent="0.25">
      <c r="A757" s="11">
        <v>674323</v>
      </c>
      <c r="B757" s="11">
        <v>31385781</v>
      </c>
      <c r="C757" s="11" t="s">
        <v>50</v>
      </c>
      <c r="D757" s="11" t="s">
        <v>51</v>
      </c>
      <c r="E757" s="13">
        <v>44680.729166666664</v>
      </c>
      <c r="F757" s="11" t="s">
        <v>305</v>
      </c>
      <c r="G757" s="11" t="s">
        <v>989</v>
      </c>
      <c r="H757" s="11">
        <v>1.99</v>
      </c>
      <c r="I757" s="11">
        <v>1416</v>
      </c>
      <c r="J757" s="11">
        <v>4.2</v>
      </c>
      <c r="K757" s="11">
        <v>1474</v>
      </c>
      <c r="L757" s="11">
        <f t="shared" si="69"/>
        <v>58</v>
      </c>
      <c r="M757" s="11" t="s">
        <v>44</v>
      </c>
      <c r="N757" s="11" t="s">
        <v>49</v>
      </c>
      <c r="O757" s="11">
        <f t="shared" si="71"/>
        <v>9.7019999999999982</v>
      </c>
      <c r="P757" s="11">
        <v>1</v>
      </c>
      <c r="Q757" s="11">
        <f t="shared" si="72"/>
        <v>9.8000000000000007</v>
      </c>
      <c r="R757" s="11">
        <v>1</v>
      </c>
      <c r="S757" s="11">
        <f t="shared" si="70"/>
        <v>0.98</v>
      </c>
      <c r="T757" s="11">
        <f>SUM($S$6:S757)</f>
        <v>101.09000000000015</v>
      </c>
    </row>
    <row r="758" spans="1:20" x14ac:dyDescent="0.25">
      <c r="A758" s="11">
        <v>674243</v>
      </c>
      <c r="B758" s="11">
        <v>31387967</v>
      </c>
      <c r="C758" s="11" t="s">
        <v>50</v>
      </c>
      <c r="D758" s="11" t="s">
        <v>574</v>
      </c>
      <c r="E758" s="13">
        <v>44680.75</v>
      </c>
      <c r="F758" s="11" t="s">
        <v>648</v>
      </c>
      <c r="G758" s="11" t="s">
        <v>990</v>
      </c>
      <c r="H758" s="11">
        <v>2.2200000000000002</v>
      </c>
      <c r="I758" s="11">
        <v>1539</v>
      </c>
      <c r="J758" s="11">
        <v>3.5</v>
      </c>
      <c r="K758" s="11">
        <v>1600</v>
      </c>
      <c r="L758" s="11">
        <f t="shared" si="69"/>
        <v>61</v>
      </c>
      <c r="M758" s="11" t="s">
        <v>43</v>
      </c>
      <c r="N758" s="11" t="s">
        <v>70</v>
      </c>
      <c r="O758" s="11">
        <f t="shared" si="71"/>
        <v>11.956000000000003</v>
      </c>
      <c r="P758" s="11">
        <v>1</v>
      </c>
      <c r="Q758" s="11">
        <f t="shared" si="72"/>
        <v>9.8000000000000007</v>
      </c>
      <c r="R758" s="11">
        <v>1</v>
      </c>
      <c r="S758" s="11">
        <f t="shared" si="70"/>
        <v>0.98</v>
      </c>
      <c r="T758" s="11">
        <f>SUM($S$6:S758)</f>
        <v>102.07000000000015</v>
      </c>
    </row>
    <row r="759" spans="1:20" x14ac:dyDescent="0.25">
      <c r="A759" s="11">
        <v>674178</v>
      </c>
      <c r="B759" s="11">
        <v>31407380</v>
      </c>
      <c r="C759" s="11" t="s">
        <v>50</v>
      </c>
      <c r="D759" s="11" t="s">
        <v>475</v>
      </c>
      <c r="E759" s="13">
        <v>44680.75</v>
      </c>
      <c r="F759" s="11" t="s">
        <v>834</v>
      </c>
      <c r="G759" s="11" t="s">
        <v>477</v>
      </c>
      <c r="H759" s="11">
        <v>2.54</v>
      </c>
      <c r="I759" s="11">
        <v>1465</v>
      </c>
      <c r="J759" s="11">
        <v>3.1</v>
      </c>
      <c r="K759" s="11">
        <v>1484</v>
      </c>
      <c r="L759" s="11">
        <f t="shared" si="69"/>
        <v>19</v>
      </c>
      <c r="M759" s="11" t="s">
        <v>69</v>
      </c>
      <c r="N759" s="11" t="s">
        <v>70</v>
      </c>
      <c r="O759" s="11">
        <f t="shared" si="71"/>
        <v>15.091999999999999</v>
      </c>
      <c r="P759" s="11">
        <v>1</v>
      </c>
      <c r="Q759" s="11">
        <f t="shared" si="72"/>
        <v>9.8000000000000007</v>
      </c>
      <c r="R759" s="11">
        <v>1</v>
      </c>
      <c r="S759" s="11">
        <f t="shared" si="70"/>
        <v>0.98</v>
      </c>
      <c r="T759" s="11">
        <f>SUM($S$6:S759)</f>
        <v>103.05000000000015</v>
      </c>
    </row>
    <row r="760" spans="1:20" x14ac:dyDescent="0.25">
      <c r="A760" s="11">
        <v>674276</v>
      </c>
      <c r="B760" s="11">
        <v>31406327</v>
      </c>
      <c r="C760" s="11" t="s">
        <v>87</v>
      </c>
      <c r="D760" s="11" t="s">
        <v>571</v>
      </c>
      <c r="E760" s="13">
        <v>44680.75</v>
      </c>
      <c r="F760" s="11" t="s">
        <v>572</v>
      </c>
      <c r="G760" s="11" t="s">
        <v>798</v>
      </c>
      <c r="H760" s="11">
        <v>2.68</v>
      </c>
      <c r="I760" s="11">
        <v>1372</v>
      </c>
      <c r="J760" s="11">
        <v>2.82</v>
      </c>
      <c r="K760" s="11">
        <v>1409</v>
      </c>
      <c r="L760" s="11">
        <f t="shared" si="69"/>
        <v>37</v>
      </c>
      <c r="M760" s="11" t="s">
        <v>44</v>
      </c>
      <c r="N760" s="11" t="s">
        <v>69</v>
      </c>
      <c r="O760" s="11">
        <f t="shared" si="71"/>
        <v>-10</v>
      </c>
      <c r="P760" s="11">
        <v>0</v>
      </c>
      <c r="Q760" s="11">
        <f t="shared" si="72"/>
        <v>9.8000000000000007</v>
      </c>
      <c r="R760" s="11">
        <v>1</v>
      </c>
      <c r="S760" s="11">
        <f t="shared" si="70"/>
        <v>0.98</v>
      </c>
      <c r="T760" s="11">
        <f>SUM($S$6:S760)</f>
        <v>104.03000000000016</v>
      </c>
    </row>
    <row r="761" spans="1:20" x14ac:dyDescent="0.25">
      <c r="A761" s="11">
        <v>674416</v>
      </c>
      <c r="B761" s="11">
        <v>31412965</v>
      </c>
      <c r="C761" s="11" t="s">
        <v>395</v>
      </c>
      <c r="D761" s="11" t="s">
        <v>396</v>
      </c>
      <c r="E761" s="13">
        <v>44680.802083333336</v>
      </c>
      <c r="F761" s="11" t="s">
        <v>397</v>
      </c>
      <c r="G761" s="11" t="s">
        <v>991</v>
      </c>
      <c r="H761" s="11">
        <v>2.56</v>
      </c>
      <c r="I761" s="11">
        <v>1573</v>
      </c>
      <c r="J761" s="11">
        <v>3.1</v>
      </c>
      <c r="K761" s="11">
        <v>1630</v>
      </c>
      <c r="L761" s="11">
        <f t="shared" si="69"/>
        <v>57</v>
      </c>
      <c r="M761" s="11" t="s">
        <v>44</v>
      </c>
      <c r="N761" s="11" t="s">
        <v>303</v>
      </c>
      <c r="O761" s="11">
        <f t="shared" si="71"/>
        <v>-10</v>
      </c>
      <c r="P761" s="11">
        <v>0</v>
      </c>
      <c r="Q761" s="11">
        <f t="shared" si="72"/>
        <v>-21</v>
      </c>
      <c r="R761" s="11">
        <v>0</v>
      </c>
      <c r="S761" s="11">
        <f t="shared" si="70"/>
        <v>-2.1</v>
      </c>
      <c r="T761" s="11">
        <f>SUM($S$6:S761)</f>
        <v>101.93000000000016</v>
      </c>
    </row>
    <row r="762" spans="1:20" x14ac:dyDescent="0.25">
      <c r="A762" s="11">
        <v>674317</v>
      </c>
      <c r="B762" s="11">
        <v>31404523</v>
      </c>
      <c r="C762" s="11" t="s">
        <v>59</v>
      </c>
      <c r="D762" s="11" t="s">
        <v>77</v>
      </c>
      <c r="E762" s="13">
        <v>44680.822916666664</v>
      </c>
      <c r="F762" s="11" t="s">
        <v>160</v>
      </c>
      <c r="G762" s="11" t="s">
        <v>166</v>
      </c>
      <c r="H762" s="11">
        <v>2.62</v>
      </c>
      <c r="I762" s="11">
        <v>1423</v>
      </c>
      <c r="J762" s="11">
        <v>2.98</v>
      </c>
      <c r="K762" s="11">
        <v>1490</v>
      </c>
      <c r="L762" s="11">
        <f t="shared" si="69"/>
        <v>67</v>
      </c>
      <c r="M762" s="11" t="s">
        <v>49</v>
      </c>
      <c r="N762" s="11" t="s">
        <v>128</v>
      </c>
      <c r="O762" s="11">
        <f t="shared" si="71"/>
        <v>15.876000000000003</v>
      </c>
      <c r="P762" s="11">
        <v>1</v>
      </c>
      <c r="Q762" s="11">
        <f t="shared" si="72"/>
        <v>9.8000000000000007</v>
      </c>
      <c r="R762" s="11">
        <v>1</v>
      </c>
      <c r="S762" s="11">
        <f t="shared" si="70"/>
        <v>0.98</v>
      </c>
      <c r="T762" s="11">
        <f>SUM($S$6:S762)</f>
        <v>102.91000000000017</v>
      </c>
    </row>
    <row r="763" spans="1:20" x14ac:dyDescent="0.25">
      <c r="A763" s="11">
        <v>674159</v>
      </c>
      <c r="B763" s="11">
        <v>31413005</v>
      </c>
      <c r="C763" s="11" t="s">
        <v>973</v>
      </c>
      <c r="D763" s="11" t="s">
        <v>974</v>
      </c>
      <c r="E763" s="13">
        <v>44680.833333333336</v>
      </c>
      <c r="F763" s="11" t="s">
        <v>992</v>
      </c>
      <c r="G763" s="11" t="s">
        <v>993</v>
      </c>
      <c r="H763" s="11">
        <v>1.89</v>
      </c>
      <c r="I763" s="11">
        <v>1489</v>
      </c>
      <c r="J763" s="11">
        <v>4.4000000000000004</v>
      </c>
      <c r="K763" s="11">
        <v>1533</v>
      </c>
      <c r="L763" s="11">
        <f t="shared" si="69"/>
        <v>44</v>
      </c>
      <c r="M763" s="11" t="s">
        <v>54</v>
      </c>
      <c r="N763" s="11" t="s">
        <v>63</v>
      </c>
      <c r="O763" s="11">
        <f t="shared" si="71"/>
        <v>-10</v>
      </c>
      <c r="P763" s="11">
        <v>0</v>
      </c>
      <c r="Q763" s="11">
        <f t="shared" si="72"/>
        <v>-34</v>
      </c>
      <c r="R763" s="11">
        <v>0</v>
      </c>
      <c r="S763" s="11">
        <f t="shared" si="70"/>
        <v>-3.4</v>
      </c>
      <c r="T763" s="11">
        <f>SUM($S$6:S763)</f>
        <v>99.510000000000161</v>
      </c>
    </row>
    <row r="764" spans="1:20" x14ac:dyDescent="0.25">
      <c r="A764" s="11">
        <v>674435</v>
      </c>
      <c r="B764" s="11">
        <v>31406880</v>
      </c>
      <c r="C764" s="11" t="s">
        <v>259</v>
      </c>
      <c r="D764" s="11" t="s">
        <v>260</v>
      </c>
      <c r="E764" s="13">
        <v>44681.041666666664</v>
      </c>
      <c r="F764" s="11" t="s">
        <v>417</v>
      </c>
      <c r="G764" s="11" t="s">
        <v>509</v>
      </c>
      <c r="H764" s="11">
        <v>2.52</v>
      </c>
      <c r="I764" s="11">
        <v>1501</v>
      </c>
      <c r="J764" s="11">
        <v>3.35</v>
      </c>
      <c r="K764" s="11">
        <v>1557</v>
      </c>
      <c r="L764" s="11">
        <f t="shared" si="69"/>
        <v>56</v>
      </c>
      <c r="M764" s="11" t="s">
        <v>43</v>
      </c>
      <c r="N764" s="11" t="s">
        <v>54</v>
      </c>
      <c r="O764" s="11">
        <f t="shared" si="71"/>
        <v>-10</v>
      </c>
      <c r="P764" s="11">
        <v>0</v>
      </c>
      <c r="Q764" s="11">
        <f t="shared" si="72"/>
        <v>-23.5</v>
      </c>
      <c r="R764" s="11">
        <v>0</v>
      </c>
      <c r="S764" s="11">
        <f t="shared" si="70"/>
        <v>-2.35</v>
      </c>
      <c r="T764" s="11">
        <f>SUM($S$6:S764)</f>
        <v>97.160000000000167</v>
      </c>
    </row>
    <row r="765" spans="1:20" x14ac:dyDescent="0.25">
      <c r="A765" s="11">
        <v>675205</v>
      </c>
      <c r="B765" s="11">
        <v>31404792</v>
      </c>
      <c r="C765" s="11" t="s">
        <v>511</v>
      </c>
      <c r="D765" s="11" t="s">
        <v>512</v>
      </c>
      <c r="E765" s="13">
        <v>44681.25</v>
      </c>
      <c r="F765" s="11" t="s">
        <v>994</v>
      </c>
      <c r="G765" s="11" t="s">
        <v>995</v>
      </c>
      <c r="H765" s="11">
        <v>2.1</v>
      </c>
      <c r="I765" s="11">
        <v>1465</v>
      </c>
      <c r="J765" s="11">
        <v>4.0999999999999996</v>
      </c>
      <c r="K765" s="11">
        <v>1477</v>
      </c>
      <c r="L765" s="11">
        <f t="shared" si="69"/>
        <v>12</v>
      </c>
      <c r="M765" s="11" t="s">
        <v>54</v>
      </c>
      <c r="N765" s="11" t="s">
        <v>361</v>
      </c>
      <c r="O765" s="11">
        <f t="shared" si="71"/>
        <v>-10</v>
      </c>
      <c r="P765" s="11">
        <v>0</v>
      </c>
      <c r="Q765" s="11">
        <f t="shared" si="72"/>
        <v>-31</v>
      </c>
      <c r="R765" s="11">
        <v>0</v>
      </c>
      <c r="S765" s="11">
        <f t="shared" si="70"/>
        <v>-3.1</v>
      </c>
      <c r="T765" s="11">
        <f>SUM($S$6:S765)</f>
        <v>94.060000000000173</v>
      </c>
    </row>
    <row r="766" spans="1:20" x14ac:dyDescent="0.25">
      <c r="A766" s="11">
        <v>674656</v>
      </c>
      <c r="B766" s="11">
        <v>31391902</v>
      </c>
      <c r="C766" s="11" t="s">
        <v>39</v>
      </c>
      <c r="D766" s="11" t="s">
        <v>40</v>
      </c>
      <c r="E766" s="13">
        <v>44681.295138888891</v>
      </c>
      <c r="F766" s="11" t="s">
        <v>380</v>
      </c>
      <c r="G766" s="11" t="s">
        <v>41</v>
      </c>
      <c r="H766" s="11">
        <v>2.3199999999999998</v>
      </c>
      <c r="I766" s="11">
        <v>1490</v>
      </c>
      <c r="J766" s="11">
        <v>3.25</v>
      </c>
      <c r="K766" s="11">
        <v>1509</v>
      </c>
      <c r="L766" s="11">
        <f t="shared" si="69"/>
        <v>19</v>
      </c>
      <c r="M766" s="11" t="s">
        <v>43</v>
      </c>
      <c r="N766" s="11" t="s">
        <v>44</v>
      </c>
      <c r="O766" s="11">
        <f t="shared" si="71"/>
        <v>12.936</v>
      </c>
      <c r="P766" s="11">
        <v>1</v>
      </c>
      <c r="Q766" s="11">
        <f t="shared" si="72"/>
        <v>9.8000000000000007</v>
      </c>
      <c r="R766" s="11">
        <v>1</v>
      </c>
      <c r="S766" s="11">
        <f t="shared" si="70"/>
        <v>0.98</v>
      </c>
      <c r="T766" s="11">
        <f>SUM($S$6:S766)</f>
        <v>95.040000000000177</v>
      </c>
    </row>
    <row r="767" spans="1:20" x14ac:dyDescent="0.25">
      <c r="A767" s="11">
        <v>675232</v>
      </c>
      <c r="B767" s="11">
        <v>31413114</v>
      </c>
      <c r="C767" s="11" t="s">
        <v>345</v>
      </c>
      <c r="D767" s="11" t="s">
        <v>673</v>
      </c>
      <c r="E767" s="13">
        <v>44681.385416666664</v>
      </c>
      <c r="F767" s="11" t="s">
        <v>829</v>
      </c>
      <c r="G767" s="11" t="s">
        <v>675</v>
      </c>
      <c r="H767" s="11">
        <v>2.5</v>
      </c>
      <c r="I767" s="11">
        <v>1443</v>
      </c>
      <c r="J767" s="11">
        <v>2.86</v>
      </c>
      <c r="K767" s="11">
        <v>1511</v>
      </c>
      <c r="L767" s="11">
        <f t="shared" si="69"/>
        <v>68</v>
      </c>
      <c r="M767" s="11" t="s">
        <v>54</v>
      </c>
      <c r="N767" s="11" t="s">
        <v>74</v>
      </c>
      <c r="O767" s="11">
        <f t="shared" si="71"/>
        <v>-10</v>
      </c>
      <c r="P767" s="11">
        <v>0</v>
      </c>
      <c r="Q767" s="11">
        <f t="shared" si="72"/>
        <v>9.8000000000000007</v>
      </c>
      <c r="R767" s="11">
        <v>1</v>
      </c>
      <c r="S767" s="11">
        <f t="shared" si="70"/>
        <v>0.98</v>
      </c>
      <c r="T767" s="11">
        <f>SUM($S$6:S767)</f>
        <v>96.020000000000181</v>
      </c>
    </row>
    <row r="768" spans="1:20" x14ac:dyDescent="0.25">
      <c r="A768" s="11">
        <v>674472</v>
      </c>
      <c r="B768" s="11">
        <v>31385775</v>
      </c>
      <c r="C768" s="11" t="s">
        <v>50</v>
      </c>
      <c r="D768" s="11" t="s">
        <v>51</v>
      </c>
      <c r="E768" s="13">
        <v>44681.520833333336</v>
      </c>
      <c r="F768" s="11" t="s">
        <v>631</v>
      </c>
      <c r="G768" s="11" t="s">
        <v>52</v>
      </c>
      <c r="H768" s="11">
        <v>2.44</v>
      </c>
      <c r="I768" s="11">
        <v>1462</v>
      </c>
      <c r="J768" s="11">
        <v>3.15</v>
      </c>
      <c r="K768" s="11">
        <v>1497</v>
      </c>
      <c r="L768" s="11">
        <f t="shared" si="69"/>
        <v>35</v>
      </c>
      <c r="M768" s="11" t="s">
        <v>43</v>
      </c>
      <c r="N768" s="11" t="s">
        <v>43</v>
      </c>
      <c r="O768" s="11">
        <f t="shared" si="71"/>
        <v>-10</v>
      </c>
      <c r="P768" s="11">
        <v>0</v>
      </c>
      <c r="Q768" s="11">
        <f t="shared" si="72"/>
        <v>9.8000000000000007</v>
      </c>
      <c r="R768" s="11">
        <v>1</v>
      </c>
      <c r="S768" s="11">
        <f t="shared" si="70"/>
        <v>0.98</v>
      </c>
      <c r="T768" s="11">
        <f>SUM($S$6:S768)</f>
        <v>97.000000000000185</v>
      </c>
    </row>
    <row r="769" spans="1:20" x14ac:dyDescent="0.25">
      <c r="A769" s="11">
        <v>674997</v>
      </c>
      <c r="B769" s="11">
        <v>31407613</v>
      </c>
      <c r="C769" s="11" t="s">
        <v>50</v>
      </c>
      <c r="D769" s="11" t="s">
        <v>830</v>
      </c>
      <c r="E769" s="13">
        <v>44681.541666666664</v>
      </c>
      <c r="F769" s="11" t="s">
        <v>996</v>
      </c>
      <c r="G769" s="11" t="s">
        <v>912</v>
      </c>
      <c r="H769" s="11">
        <v>2.2799999999999998</v>
      </c>
      <c r="I769" s="11">
        <v>1385</v>
      </c>
      <c r="J769" s="11">
        <v>2.94</v>
      </c>
      <c r="K769" s="11">
        <v>1470</v>
      </c>
      <c r="L769" s="11">
        <f t="shared" si="69"/>
        <v>85</v>
      </c>
      <c r="M769" s="11" t="s">
        <v>49</v>
      </c>
      <c r="N769" s="11" t="s">
        <v>747</v>
      </c>
      <c r="O769" s="11">
        <f t="shared" si="71"/>
        <v>12.543999999999997</v>
      </c>
      <c r="P769" s="11">
        <v>1</v>
      </c>
      <c r="Q769" s="11">
        <f t="shared" si="72"/>
        <v>9.8000000000000007</v>
      </c>
      <c r="R769" s="11">
        <v>1</v>
      </c>
      <c r="S769" s="11">
        <f t="shared" si="70"/>
        <v>0.98</v>
      </c>
      <c r="T769" s="11">
        <f>SUM($S$6:S769)</f>
        <v>97.980000000000189</v>
      </c>
    </row>
    <row r="770" spans="1:20" x14ac:dyDescent="0.25">
      <c r="A770" s="11">
        <v>674820</v>
      </c>
      <c r="B770" s="11">
        <v>31389725</v>
      </c>
      <c r="C770" s="11" t="s">
        <v>50</v>
      </c>
      <c r="D770" s="11" t="s">
        <v>574</v>
      </c>
      <c r="E770" s="13">
        <v>44681.541666666664</v>
      </c>
      <c r="F770" s="11" t="s">
        <v>839</v>
      </c>
      <c r="G770" s="11" t="s">
        <v>997</v>
      </c>
      <c r="H770" s="11">
        <v>2.2400000000000002</v>
      </c>
      <c r="I770" s="11">
        <v>1436</v>
      </c>
      <c r="J770" s="11">
        <v>3.35</v>
      </c>
      <c r="K770" s="11">
        <v>1492</v>
      </c>
      <c r="L770" s="11">
        <f t="shared" si="69"/>
        <v>56</v>
      </c>
      <c r="M770" s="11" t="s">
        <v>49</v>
      </c>
      <c r="N770" s="11" t="s">
        <v>161</v>
      </c>
      <c r="O770" s="11">
        <f t="shared" si="71"/>
        <v>12.152000000000001</v>
      </c>
      <c r="P770" s="11">
        <v>1</v>
      </c>
      <c r="Q770" s="11">
        <f t="shared" si="72"/>
        <v>9.8000000000000007</v>
      </c>
      <c r="R770" s="11">
        <v>1</v>
      </c>
      <c r="S770" s="11">
        <f t="shared" si="70"/>
        <v>0.98</v>
      </c>
      <c r="T770" s="11">
        <f>SUM($S$6:S770)</f>
        <v>98.960000000000193</v>
      </c>
    </row>
    <row r="771" spans="1:20" x14ac:dyDescent="0.25">
      <c r="A771" s="11">
        <v>675252</v>
      </c>
      <c r="B771" s="11">
        <v>31415081</v>
      </c>
      <c r="C771" s="11" t="s">
        <v>453</v>
      </c>
      <c r="D771" s="11" t="s">
        <v>46</v>
      </c>
      <c r="E771" s="13">
        <v>44681.583333333336</v>
      </c>
      <c r="F771" s="11" t="s">
        <v>998</v>
      </c>
      <c r="G771" s="11" t="s">
        <v>999</v>
      </c>
      <c r="H771" s="11">
        <v>2.4</v>
      </c>
      <c r="I771" s="11">
        <v>1584</v>
      </c>
      <c r="J771" s="11">
        <v>3.85</v>
      </c>
      <c r="K771" s="11">
        <v>1597</v>
      </c>
      <c r="L771" s="11">
        <f t="shared" si="69"/>
        <v>13</v>
      </c>
      <c r="M771" s="11" t="s">
        <v>54</v>
      </c>
      <c r="N771" s="11" t="s">
        <v>63</v>
      </c>
      <c r="O771" s="11">
        <f t="shared" si="71"/>
        <v>-10</v>
      </c>
      <c r="P771" s="11">
        <v>0</v>
      </c>
      <c r="Q771" s="11">
        <f t="shared" si="72"/>
        <v>-28.5</v>
      </c>
      <c r="R771" s="11">
        <v>0</v>
      </c>
      <c r="S771" s="11">
        <f t="shared" si="70"/>
        <v>-2.85</v>
      </c>
      <c r="T771" s="11">
        <f>SUM($S$6:S771)</f>
        <v>96.110000000000198</v>
      </c>
    </row>
    <row r="772" spans="1:20" x14ac:dyDescent="0.25">
      <c r="A772" s="11">
        <v>674486</v>
      </c>
      <c r="B772" s="11">
        <v>31391474</v>
      </c>
      <c r="C772" s="11" t="s">
        <v>108</v>
      </c>
      <c r="D772" s="11" t="s">
        <v>109</v>
      </c>
      <c r="E772" s="13">
        <v>44681.583333333336</v>
      </c>
      <c r="F772" s="11" t="s">
        <v>914</v>
      </c>
      <c r="G772" s="11" t="s">
        <v>189</v>
      </c>
      <c r="H772" s="11">
        <v>2.6</v>
      </c>
      <c r="I772" s="11">
        <v>1477</v>
      </c>
      <c r="J772" s="11">
        <v>2.92</v>
      </c>
      <c r="K772" s="11">
        <v>1596</v>
      </c>
      <c r="L772" s="11">
        <f t="shared" si="69"/>
        <v>119</v>
      </c>
      <c r="M772" s="11" t="s">
        <v>123</v>
      </c>
      <c r="N772" s="11" t="s">
        <v>63</v>
      </c>
      <c r="O772" s="11">
        <f t="shared" si="71"/>
        <v>-10</v>
      </c>
      <c r="P772" s="11">
        <v>0</v>
      </c>
      <c r="Q772" s="11">
        <f t="shared" si="72"/>
        <v>-19.2</v>
      </c>
      <c r="R772" s="11">
        <v>0</v>
      </c>
      <c r="S772" s="11">
        <f t="shared" si="70"/>
        <v>-1.92</v>
      </c>
      <c r="T772" s="11">
        <f>SUM($S$6:S772)</f>
        <v>94.190000000000197</v>
      </c>
    </row>
    <row r="773" spans="1:20" x14ac:dyDescent="0.25">
      <c r="A773" s="11">
        <v>674757</v>
      </c>
      <c r="B773" s="11">
        <v>31387619</v>
      </c>
      <c r="C773" s="11" t="s">
        <v>50</v>
      </c>
      <c r="D773" s="11" t="s">
        <v>142</v>
      </c>
      <c r="E773" s="13">
        <v>44681.604166666664</v>
      </c>
      <c r="F773" s="11" t="s">
        <v>188</v>
      </c>
      <c r="G773" s="11" t="s">
        <v>1000</v>
      </c>
      <c r="H773" s="11">
        <v>2.1</v>
      </c>
      <c r="I773" s="11">
        <v>1490</v>
      </c>
      <c r="J773" s="11">
        <v>3.75</v>
      </c>
      <c r="K773" s="11">
        <v>1570</v>
      </c>
      <c r="L773" s="11">
        <f t="shared" si="69"/>
        <v>80</v>
      </c>
      <c r="M773" s="11" t="s">
        <v>54</v>
      </c>
      <c r="N773" s="11" t="s">
        <v>69</v>
      </c>
      <c r="O773" s="11">
        <f t="shared" si="71"/>
        <v>-10</v>
      </c>
      <c r="P773" s="11">
        <v>0</v>
      </c>
      <c r="Q773" s="11">
        <f t="shared" si="72"/>
        <v>9.8000000000000007</v>
      </c>
      <c r="R773" s="11">
        <v>1</v>
      </c>
      <c r="S773" s="11">
        <f t="shared" si="70"/>
        <v>0.98</v>
      </c>
      <c r="T773" s="11">
        <f>SUM($S$6:S773)</f>
        <v>95.170000000000201</v>
      </c>
    </row>
    <row r="774" spans="1:20" x14ac:dyDescent="0.25">
      <c r="A774" s="11">
        <v>674526</v>
      </c>
      <c r="B774" s="11">
        <v>31402901</v>
      </c>
      <c r="C774" s="11" t="s">
        <v>65</v>
      </c>
      <c r="D774" s="11" t="s">
        <v>77</v>
      </c>
      <c r="E774" s="13">
        <v>44681.625</v>
      </c>
      <c r="F774" s="11" t="s">
        <v>162</v>
      </c>
      <c r="G774" s="11" t="s">
        <v>376</v>
      </c>
      <c r="H774" s="11">
        <v>2.2200000000000002</v>
      </c>
      <c r="I774" s="11">
        <v>1389</v>
      </c>
      <c r="J774" s="11">
        <v>3.4</v>
      </c>
      <c r="K774" s="11">
        <v>1447</v>
      </c>
      <c r="L774" s="11">
        <f t="shared" si="69"/>
        <v>58</v>
      </c>
      <c r="M774" s="11" t="s">
        <v>161</v>
      </c>
      <c r="N774" s="11" t="s">
        <v>291</v>
      </c>
      <c r="O774" s="11">
        <f t="shared" si="71"/>
        <v>11.956000000000003</v>
      </c>
      <c r="P774" s="11">
        <v>1</v>
      </c>
      <c r="Q774" s="11">
        <f t="shared" si="72"/>
        <v>9.8000000000000007</v>
      </c>
      <c r="R774" s="11">
        <v>1</v>
      </c>
      <c r="S774" s="11">
        <f t="shared" si="70"/>
        <v>0.98</v>
      </c>
      <c r="T774" s="11">
        <f>SUM($S$6:S774)</f>
        <v>96.150000000000205</v>
      </c>
    </row>
    <row r="775" spans="1:20" x14ac:dyDescent="0.25">
      <c r="A775" s="11">
        <v>674702</v>
      </c>
      <c r="B775" s="11">
        <v>31403603</v>
      </c>
      <c r="C775" s="11" t="s">
        <v>87</v>
      </c>
      <c r="D775" s="11" t="s">
        <v>88</v>
      </c>
      <c r="E775" s="13">
        <v>44681.625</v>
      </c>
      <c r="F775" s="11" t="s">
        <v>409</v>
      </c>
      <c r="G775" s="11" t="s">
        <v>526</v>
      </c>
      <c r="H775" s="11">
        <v>2.08</v>
      </c>
      <c r="I775" s="11">
        <v>1462</v>
      </c>
      <c r="J775" s="11">
        <v>4.5999999999999996</v>
      </c>
      <c r="K775" s="11">
        <v>1494</v>
      </c>
      <c r="L775" s="11">
        <f t="shared" si="69"/>
        <v>32</v>
      </c>
      <c r="M775" s="11" t="s">
        <v>43</v>
      </c>
      <c r="N775" s="11" t="s">
        <v>44</v>
      </c>
      <c r="O775" s="11">
        <f t="shared" si="71"/>
        <v>10.584</v>
      </c>
      <c r="P775" s="11">
        <v>1</v>
      </c>
      <c r="Q775" s="11">
        <f t="shared" si="72"/>
        <v>9.8000000000000007</v>
      </c>
      <c r="R775" s="11">
        <v>1</v>
      </c>
      <c r="S775" s="11">
        <f t="shared" si="70"/>
        <v>0.98</v>
      </c>
      <c r="T775" s="11">
        <f>SUM($S$6:S775)</f>
        <v>97.130000000000209</v>
      </c>
    </row>
    <row r="776" spans="1:20" x14ac:dyDescent="0.25">
      <c r="A776" s="11">
        <v>674619</v>
      </c>
      <c r="B776" s="11">
        <v>31405245</v>
      </c>
      <c r="C776" s="11" t="s">
        <v>59</v>
      </c>
      <c r="D776" s="11" t="s">
        <v>82</v>
      </c>
      <c r="E776" s="13">
        <v>44681.625</v>
      </c>
      <c r="F776" s="11" t="s">
        <v>1001</v>
      </c>
      <c r="G776" s="11" t="s">
        <v>1002</v>
      </c>
      <c r="H776" s="11">
        <v>2.14</v>
      </c>
      <c r="I776" s="11">
        <v>1352</v>
      </c>
      <c r="J776" s="11">
        <v>3.25</v>
      </c>
      <c r="K776" s="11">
        <v>1390</v>
      </c>
      <c r="L776" s="11">
        <f t="shared" si="69"/>
        <v>38</v>
      </c>
      <c r="M776" s="11" t="s">
        <v>69</v>
      </c>
      <c r="N776" s="11" t="s">
        <v>70</v>
      </c>
      <c r="O776" s="11">
        <f t="shared" si="71"/>
        <v>11.172000000000002</v>
      </c>
      <c r="P776" s="11">
        <v>1</v>
      </c>
      <c r="Q776" s="11">
        <f t="shared" si="72"/>
        <v>9.8000000000000007</v>
      </c>
      <c r="R776" s="11">
        <v>1</v>
      </c>
      <c r="S776" s="11">
        <f t="shared" si="70"/>
        <v>0.98</v>
      </c>
      <c r="T776" s="11">
        <f>SUM($S$6:S776)</f>
        <v>98.110000000000213</v>
      </c>
    </row>
    <row r="777" spans="1:20" x14ac:dyDescent="0.25">
      <c r="A777" s="11">
        <v>674613</v>
      </c>
      <c r="B777" s="11">
        <v>31404843</v>
      </c>
      <c r="C777" s="11" t="s">
        <v>65</v>
      </c>
      <c r="D777" s="11" t="s">
        <v>71</v>
      </c>
      <c r="E777" s="13">
        <v>44681.625</v>
      </c>
      <c r="F777" s="11" t="s">
        <v>76</v>
      </c>
      <c r="G777" s="11" t="s">
        <v>352</v>
      </c>
      <c r="H777" s="11">
        <v>2.44</v>
      </c>
      <c r="I777" s="11">
        <v>1464</v>
      </c>
      <c r="J777" s="11">
        <v>3.5</v>
      </c>
      <c r="K777" s="11">
        <v>1520</v>
      </c>
      <c r="L777" s="11">
        <f t="shared" si="69"/>
        <v>56</v>
      </c>
      <c r="M777" s="11" t="s">
        <v>44</v>
      </c>
      <c r="N777" s="11" t="s">
        <v>69</v>
      </c>
      <c r="O777" s="11">
        <f t="shared" si="71"/>
        <v>-10</v>
      </c>
      <c r="P777" s="11">
        <v>0</v>
      </c>
      <c r="Q777" s="11">
        <f t="shared" si="72"/>
        <v>9.8000000000000007</v>
      </c>
      <c r="R777" s="11">
        <v>1</v>
      </c>
      <c r="S777" s="11">
        <f t="shared" si="70"/>
        <v>0.98</v>
      </c>
      <c r="T777" s="11">
        <f>SUM($S$6:S777)</f>
        <v>99.090000000000217</v>
      </c>
    </row>
    <row r="778" spans="1:20" x14ac:dyDescent="0.25">
      <c r="A778" s="11">
        <v>674528</v>
      </c>
      <c r="B778" s="11">
        <v>31402900</v>
      </c>
      <c r="C778" s="11" t="s">
        <v>65</v>
      </c>
      <c r="D778" s="11" t="s">
        <v>77</v>
      </c>
      <c r="E778" s="13">
        <v>44681.625</v>
      </c>
      <c r="F778" s="11" t="s">
        <v>300</v>
      </c>
      <c r="G778" s="11" t="s">
        <v>163</v>
      </c>
      <c r="H778" s="11">
        <v>2.46</v>
      </c>
      <c r="I778" s="11">
        <v>1469</v>
      </c>
      <c r="J778" s="11">
        <v>3.2</v>
      </c>
      <c r="K778" s="11">
        <v>1511</v>
      </c>
      <c r="L778" s="11">
        <f t="shared" si="69"/>
        <v>42</v>
      </c>
      <c r="M778" s="11" t="s">
        <v>54</v>
      </c>
      <c r="N778" s="11" t="s">
        <v>63</v>
      </c>
      <c r="O778" s="11">
        <f t="shared" si="71"/>
        <v>-10</v>
      </c>
      <c r="P778" s="11">
        <v>0</v>
      </c>
      <c r="Q778" s="11">
        <f t="shared" si="72"/>
        <v>-22</v>
      </c>
      <c r="R778" s="11">
        <v>0</v>
      </c>
      <c r="S778" s="11">
        <f t="shared" si="70"/>
        <v>-2.2000000000000002</v>
      </c>
      <c r="T778" s="11">
        <f>SUM($S$6:S778)</f>
        <v>96.890000000000214</v>
      </c>
    </row>
    <row r="779" spans="1:20" x14ac:dyDescent="0.25">
      <c r="A779" s="11">
        <v>674577</v>
      </c>
      <c r="B779" s="11">
        <v>31395475</v>
      </c>
      <c r="C779" s="11" t="s">
        <v>65</v>
      </c>
      <c r="D779" s="11" t="s">
        <v>46</v>
      </c>
      <c r="E779" s="13">
        <v>44681.625</v>
      </c>
      <c r="F779" s="11" t="s">
        <v>942</v>
      </c>
      <c r="G779" s="11" t="s">
        <v>126</v>
      </c>
      <c r="H779" s="11">
        <v>2.52</v>
      </c>
      <c r="I779" s="11">
        <v>1520</v>
      </c>
      <c r="J779" s="11">
        <v>3.25</v>
      </c>
      <c r="K779" s="11">
        <v>1553</v>
      </c>
      <c r="L779" s="11">
        <f t="shared" si="69"/>
        <v>33</v>
      </c>
      <c r="M779" s="11" t="s">
        <v>44</v>
      </c>
      <c r="N779" s="11" t="s">
        <v>63</v>
      </c>
      <c r="O779" s="11">
        <f t="shared" si="71"/>
        <v>-10</v>
      </c>
      <c r="P779" s="11">
        <v>0</v>
      </c>
      <c r="Q779" s="11">
        <f t="shared" si="72"/>
        <v>-22.5</v>
      </c>
      <c r="R779" s="11">
        <v>0</v>
      </c>
      <c r="S779" s="11">
        <f t="shared" si="70"/>
        <v>-2.25</v>
      </c>
      <c r="T779" s="11">
        <f>SUM($S$6:S779)</f>
        <v>94.640000000000214</v>
      </c>
    </row>
    <row r="780" spans="1:20" x14ac:dyDescent="0.25">
      <c r="A780" s="11">
        <v>674668</v>
      </c>
      <c r="B780" s="11">
        <v>31405154</v>
      </c>
      <c r="C780" s="11" t="s">
        <v>65</v>
      </c>
      <c r="D780" s="11" t="s">
        <v>66</v>
      </c>
      <c r="E780" s="13">
        <v>44681.625</v>
      </c>
      <c r="F780" s="11" t="s">
        <v>67</v>
      </c>
      <c r="G780" s="11" t="s">
        <v>214</v>
      </c>
      <c r="H780" s="11">
        <v>2.42</v>
      </c>
      <c r="I780" s="11">
        <v>1335</v>
      </c>
      <c r="J780" s="11">
        <v>2.9</v>
      </c>
      <c r="K780" s="11">
        <v>1403</v>
      </c>
      <c r="L780" s="11">
        <f t="shared" si="69"/>
        <v>68</v>
      </c>
      <c r="M780" s="11" t="s">
        <v>44</v>
      </c>
      <c r="N780" s="11" t="s">
        <v>225</v>
      </c>
      <c r="O780" s="11">
        <f t="shared" si="71"/>
        <v>-10</v>
      </c>
      <c r="P780" s="11">
        <v>0</v>
      </c>
      <c r="Q780" s="11">
        <f t="shared" si="72"/>
        <v>9.8000000000000007</v>
      </c>
      <c r="R780" s="11">
        <v>1</v>
      </c>
      <c r="S780" s="11">
        <f t="shared" si="70"/>
        <v>0.98</v>
      </c>
      <c r="T780" s="11">
        <f>SUM($S$6:S780)</f>
        <v>95.620000000000218</v>
      </c>
    </row>
    <row r="781" spans="1:20" x14ac:dyDescent="0.25">
      <c r="A781" s="11">
        <v>674618</v>
      </c>
      <c r="B781" s="11">
        <v>31405243</v>
      </c>
      <c r="C781" s="11" t="s">
        <v>59</v>
      </c>
      <c r="D781" s="11" t="s">
        <v>82</v>
      </c>
      <c r="E781" s="13">
        <v>44681.625</v>
      </c>
      <c r="F781" s="11" t="s">
        <v>1003</v>
      </c>
      <c r="G781" s="11" t="s">
        <v>1004</v>
      </c>
      <c r="H781" s="11">
        <v>2.2000000000000002</v>
      </c>
      <c r="I781" s="11">
        <v>1405</v>
      </c>
      <c r="J781" s="11">
        <v>3.7</v>
      </c>
      <c r="K781" s="11">
        <v>1536</v>
      </c>
      <c r="L781" s="11">
        <f t="shared" si="69"/>
        <v>131</v>
      </c>
      <c r="M781" s="11" t="s">
        <v>69</v>
      </c>
      <c r="N781" s="11" t="s">
        <v>91</v>
      </c>
      <c r="O781" s="11">
        <f t="shared" si="71"/>
        <v>11.76</v>
      </c>
      <c r="P781" s="11">
        <v>1</v>
      </c>
      <c r="Q781" s="11">
        <f t="shared" si="72"/>
        <v>9.8000000000000007</v>
      </c>
      <c r="R781" s="11">
        <v>1</v>
      </c>
      <c r="S781" s="11">
        <f t="shared" si="70"/>
        <v>0.98</v>
      </c>
      <c r="T781" s="11">
        <f>SUM($S$6:S781)</f>
        <v>96.600000000000222</v>
      </c>
    </row>
    <row r="782" spans="1:20" x14ac:dyDescent="0.25">
      <c r="A782" s="11">
        <v>674590</v>
      </c>
      <c r="B782" s="11">
        <v>31410219</v>
      </c>
      <c r="C782" s="11" t="s">
        <v>851</v>
      </c>
      <c r="D782" s="11" t="s">
        <v>46</v>
      </c>
      <c r="E782" s="13">
        <v>44681.645833333336</v>
      </c>
      <c r="F782" s="11" t="s">
        <v>1005</v>
      </c>
      <c r="G782" s="11" t="s">
        <v>853</v>
      </c>
      <c r="H782" s="11">
        <v>1.71</v>
      </c>
      <c r="I782" s="11">
        <v>1448</v>
      </c>
      <c r="J782" s="11">
        <v>5.2</v>
      </c>
      <c r="K782" s="11">
        <v>1509</v>
      </c>
      <c r="L782" s="11">
        <f t="shared" si="69"/>
        <v>61</v>
      </c>
      <c r="M782" s="11" t="s">
        <v>43</v>
      </c>
      <c r="N782" s="11" t="s">
        <v>44</v>
      </c>
      <c r="O782" s="11">
        <f t="shared" si="71"/>
        <v>6.9580000000000011</v>
      </c>
      <c r="P782" s="11">
        <v>1</v>
      </c>
      <c r="Q782" s="11">
        <f t="shared" si="72"/>
        <v>9.8000000000000007</v>
      </c>
      <c r="R782" s="11">
        <v>1</v>
      </c>
      <c r="S782" s="11">
        <f t="shared" si="70"/>
        <v>0.98</v>
      </c>
      <c r="T782" s="11">
        <f>SUM($S$6:S782)</f>
        <v>97.580000000000226</v>
      </c>
    </row>
    <row r="783" spans="1:20" x14ac:dyDescent="0.25">
      <c r="A783" s="11">
        <v>674813</v>
      </c>
      <c r="B783" s="11">
        <v>31410344</v>
      </c>
      <c r="C783" s="11" t="s">
        <v>713</v>
      </c>
      <c r="D783" s="11" t="s">
        <v>862</v>
      </c>
      <c r="E783" s="13">
        <v>44681.666666666664</v>
      </c>
      <c r="F783" s="11" t="s">
        <v>863</v>
      </c>
      <c r="G783" s="11" t="s">
        <v>1006</v>
      </c>
      <c r="H783" s="11">
        <v>2.54</v>
      </c>
      <c r="I783" s="11">
        <v>1542</v>
      </c>
      <c r="J783" s="11">
        <v>3.45</v>
      </c>
      <c r="K783" s="11">
        <v>1610</v>
      </c>
      <c r="L783" s="11">
        <f t="shared" si="69"/>
        <v>68</v>
      </c>
      <c r="M783" s="11" t="s">
        <v>44</v>
      </c>
      <c r="N783" s="11" t="s">
        <v>69</v>
      </c>
      <c r="O783" s="11">
        <f t="shared" si="71"/>
        <v>-10</v>
      </c>
      <c r="P783" s="11">
        <v>0</v>
      </c>
      <c r="Q783" s="11">
        <f t="shared" si="72"/>
        <v>9.8000000000000007</v>
      </c>
      <c r="R783" s="11">
        <v>1</v>
      </c>
      <c r="S783" s="11">
        <f t="shared" si="70"/>
        <v>0.98</v>
      </c>
      <c r="T783" s="11">
        <f>SUM($S$6:S783)</f>
        <v>98.56000000000023</v>
      </c>
    </row>
    <row r="784" spans="1:20" x14ac:dyDescent="0.25">
      <c r="A784" s="11">
        <v>674709</v>
      </c>
      <c r="B784" s="11">
        <v>31408716</v>
      </c>
      <c r="C784" s="11" t="s">
        <v>183</v>
      </c>
      <c r="D784" s="11" t="s">
        <v>184</v>
      </c>
      <c r="E784" s="13">
        <v>44681.666666666664</v>
      </c>
      <c r="F784" s="11" t="s">
        <v>1007</v>
      </c>
      <c r="G784" s="11" t="s">
        <v>483</v>
      </c>
      <c r="H784" s="11">
        <v>2.52</v>
      </c>
      <c r="I784" s="11">
        <v>1485</v>
      </c>
      <c r="J784" s="11">
        <v>3.05</v>
      </c>
      <c r="K784" s="11">
        <v>1577</v>
      </c>
      <c r="L784" s="11">
        <f t="shared" si="69"/>
        <v>92</v>
      </c>
      <c r="M784" s="11" t="s">
        <v>54</v>
      </c>
      <c r="N784" s="11" t="s">
        <v>70</v>
      </c>
      <c r="O784" s="11">
        <f t="shared" si="71"/>
        <v>14.895999999999999</v>
      </c>
      <c r="P784" s="11">
        <v>1</v>
      </c>
      <c r="Q784" s="11">
        <f t="shared" si="72"/>
        <v>9.8000000000000007</v>
      </c>
      <c r="R784" s="11">
        <v>1</v>
      </c>
      <c r="S784" s="11">
        <f t="shared" si="70"/>
        <v>0.98</v>
      </c>
      <c r="T784" s="11">
        <f>SUM($S$6:S784)</f>
        <v>99.540000000000234</v>
      </c>
    </row>
    <row r="785" spans="1:20" x14ac:dyDescent="0.25">
      <c r="A785" s="11">
        <v>674707</v>
      </c>
      <c r="B785" s="11">
        <v>31397079</v>
      </c>
      <c r="C785" s="11" t="s">
        <v>138</v>
      </c>
      <c r="D785" s="11" t="s">
        <v>139</v>
      </c>
      <c r="E785" s="13">
        <v>44681.6875</v>
      </c>
      <c r="F785" s="11" t="s">
        <v>415</v>
      </c>
      <c r="G785" s="11" t="s">
        <v>524</v>
      </c>
      <c r="H785" s="11">
        <v>2.62</v>
      </c>
      <c r="I785" s="11">
        <v>1487</v>
      </c>
      <c r="J785" s="11">
        <v>2.86</v>
      </c>
      <c r="K785" s="11">
        <v>1614</v>
      </c>
      <c r="L785" s="11">
        <f t="shared" ref="L785:L848" si="73">K785-I785</f>
        <v>127</v>
      </c>
      <c r="M785" s="11" t="s">
        <v>123</v>
      </c>
      <c r="N785" s="11" t="s">
        <v>74</v>
      </c>
      <c r="O785" s="11">
        <f t="shared" si="71"/>
        <v>-10</v>
      </c>
      <c r="P785" s="11">
        <v>0</v>
      </c>
      <c r="Q785" s="11">
        <f t="shared" si="72"/>
        <v>9.8000000000000007</v>
      </c>
      <c r="R785" s="11">
        <v>1</v>
      </c>
      <c r="S785" s="11">
        <f t="shared" si="70"/>
        <v>0.98</v>
      </c>
      <c r="T785" s="11">
        <f>SUM($S$6:S785)</f>
        <v>100.52000000000024</v>
      </c>
    </row>
    <row r="786" spans="1:20" x14ac:dyDescent="0.25">
      <c r="A786" s="11">
        <v>674660</v>
      </c>
      <c r="B786" s="11">
        <v>31408463</v>
      </c>
      <c r="C786" s="11" t="s">
        <v>100</v>
      </c>
      <c r="D786" s="11" t="s">
        <v>463</v>
      </c>
      <c r="E786" s="13">
        <v>44681.708333333336</v>
      </c>
      <c r="F786" s="11" t="s">
        <v>667</v>
      </c>
      <c r="G786" s="11" t="s">
        <v>465</v>
      </c>
      <c r="H786" s="11">
        <v>1.83</v>
      </c>
      <c r="I786" s="11">
        <v>1459</v>
      </c>
      <c r="J786" s="11">
        <v>3.8</v>
      </c>
      <c r="K786" s="11">
        <v>1474</v>
      </c>
      <c r="L786" s="11">
        <f t="shared" si="73"/>
        <v>15</v>
      </c>
      <c r="M786" s="11" t="s">
        <v>49</v>
      </c>
      <c r="N786" s="11" t="s">
        <v>161</v>
      </c>
      <c r="O786" s="11">
        <f t="shared" si="71"/>
        <v>8.1340000000000003</v>
      </c>
      <c r="P786" s="11">
        <v>1</v>
      </c>
      <c r="Q786" s="11">
        <f t="shared" si="72"/>
        <v>9.8000000000000007</v>
      </c>
      <c r="R786" s="11">
        <v>1</v>
      </c>
      <c r="S786" s="11">
        <f t="shared" si="70"/>
        <v>0.98</v>
      </c>
      <c r="T786" s="11">
        <f>SUM($S$6:S786)</f>
        <v>101.50000000000024</v>
      </c>
    </row>
    <row r="787" spans="1:20" x14ac:dyDescent="0.25">
      <c r="A787" s="11">
        <v>674758</v>
      </c>
      <c r="B787" s="11">
        <v>31387666</v>
      </c>
      <c r="C787" s="11" t="s">
        <v>50</v>
      </c>
      <c r="D787" s="11" t="s">
        <v>142</v>
      </c>
      <c r="E787" s="13">
        <v>44681.729166666664</v>
      </c>
      <c r="F787" s="11" t="s">
        <v>1008</v>
      </c>
      <c r="G787" s="11" t="s">
        <v>153</v>
      </c>
      <c r="H787" s="11">
        <v>2.6</v>
      </c>
      <c r="I787" s="11">
        <v>1586</v>
      </c>
      <c r="J787" s="11">
        <v>2.92</v>
      </c>
      <c r="K787" s="11">
        <v>1616</v>
      </c>
      <c r="L787" s="11">
        <f t="shared" si="73"/>
        <v>30</v>
      </c>
      <c r="M787" s="11" t="s">
        <v>69</v>
      </c>
      <c r="N787" s="11" t="s">
        <v>809</v>
      </c>
      <c r="O787" s="11">
        <f t="shared" si="71"/>
        <v>-10</v>
      </c>
      <c r="P787" s="11">
        <v>0</v>
      </c>
      <c r="Q787" s="11">
        <f t="shared" si="72"/>
        <v>-19.2</v>
      </c>
      <c r="R787" s="11">
        <v>0</v>
      </c>
      <c r="S787" s="11">
        <f t="shared" si="70"/>
        <v>-1.92</v>
      </c>
      <c r="T787" s="11">
        <f>SUM($S$6:S787)</f>
        <v>99.58000000000024</v>
      </c>
    </row>
    <row r="788" spans="1:20" x14ac:dyDescent="0.25">
      <c r="A788" s="11">
        <v>674782</v>
      </c>
      <c r="B788" s="11">
        <v>31406329</v>
      </c>
      <c r="C788" s="11" t="s">
        <v>87</v>
      </c>
      <c r="D788" s="11" t="s">
        <v>571</v>
      </c>
      <c r="E788" s="13">
        <v>44681.802083333336</v>
      </c>
      <c r="F788" s="11" t="s">
        <v>637</v>
      </c>
      <c r="G788" s="11" t="s">
        <v>1009</v>
      </c>
      <c r="H788" s="11">
        <v>2.04</v>
      </c>
      <c r="I788" s="11">
        <v>1365</v>
      </c>
      <c r="J788" s="11">
        <v>4.8</v>
      </c>
      <c r="K788" s="11">
        <v>1386</v>
      </c>
      <c r="L788" s="11">
        <f t="shared" si="73"/>
        <v>21</v>
      </c>
      <c r="M788" s="11" t="s">
        <v>43</v>
      </c>
      <c r="N788" s="11" t="s">
        <v>123</v>
      </c>
      <c r="O788" s="11">
        <f t="shared" si="71"/>
        <v>-10</v>
      </c>
      <c r="P788" s="11">
        <v>0</v>
      </c>
      <c r="Q788" s="11">
        <f t="shared" si="72"/>
        <v>-38</v>
      </c>
      <c r="R788" s="11">
        <v>0</v>
      </c>
      <c r="S788" s="11">
        <f t="shared" si="70"/>
        <v>-3.8</v>
      </c>
      <c r="T788" s="11">
        <f>SUM($S$6:S788)</f>
        <v>95.780000000000243</v>
      </c>
    </row>
    <row r="789" spans="1:20" x14ac:dyDescent="0.25">
      <c r="A789" s="11">
        <v>674665</v>
      </c>
      <c r="B789" s="11">
        <v>31403583</v>
      </c>
      <c r="C789" s="11" t="s">
        <v>100</v>
      </c>
      <c r="D789" s="11" t="s">
        <v>101</v>
      </c>
      <c r="E789" s="13">
        <v>44681.8125</v>
      </c>
      <c r="F789" s="11" t="s">
        <v>115</v>
      </c>
      <c r="G789" s="11" t="s">
        <v>102</v>
      </c>
      <c r="H789" s="11">
        <v>2.6</v>
      </c>
      <c r="I789" s="11">
        <v>1522</v>
      </c>
      <c r="J789" s="11">
        <v>2.72</v>
      </c>
      <c r="K789" s="11">
        <v>1592</v>
      </c>
      <c r="L789" s="11">
        <f t="shared" si="73"/>
        <v>70</v>
      </c>
      <c r="M789" s="11" t="s">
        <v>43</v>
      </c>
      <c r="N789" s="11" t="s">
        <v>123</v>
      </c>
      <c r="O789" s="11">
        <f t="shared" si="71"/>
        <v>-10</v>
      </c>
      <c r="P789" s="11">
        <v>0</v>
      </c>
      <c r="Q789" s="11">
        <f t="shared" si="72"/>
        <v>-17.200000000000003</v>
      </c>
      <c r="R789" s="11">
        <v>0</v>
      </c>
      <c r="S789" s="11">
        <f t="shared" si="70"/>
        <v>-1.7200000000000002</v>
      </c>
      <c r="T789" s="11">
        <f>SUM($S$6:S789)</f>
        <v>94.060000000000244</v>
      </c>
    </row>
    <row r="790" spans="1:20" x14ac:dyDescent="0.25">
      <c r="A790" s="11">
        <v>674826</v>
      </c>
      <c r="B790" s="11">
        <v>31406634</v>
      </c>
      <c r="C790" s="11" t="s">
        <v>259</v>
      </c>
      <c r="D790" s="11" t="s">
        <v>260</v>
      </c>
      <c r="E790" s="13">
        <v>44682.041666666664</v>
      </c>
      <c r="F790" s="11" t="s">
        <v>372</v>
      </c>
      <c r="G790" s="11" t="s">
        <v>262</v>
      </c>
      <c r="H790" s="11">
        <v>2.3199999999999998</v>
      </c>
      <c r="I790" s="11">
        <v>1544</v>
      </c>
      <c r="J790" s="11">
        <v>3.65</v>
      </c>
      <c r="K790" s="11">
        <v>1639</v>
      </c>
      <c r="L790" s="11">
        <f t="shared" si="73"/>
        <v>95</v>
      </c>
      <c r="M790" s="11" t="s">
        <v>43</v>
      </c>
      <c r="N790" s="11" t="s">
        <v>69</v>
      </c>
      <c r="O790" s="11">
        <f t="shared" si="71"/>
        <v>-10</v>
      </c>
      <c r="P790" s="11">
        <v>0</v>
      </c>
      <c r="Q790" s="11">
        <f t="shared" si="72"/>
        <v>9.8000000000000007</v>
      </c>
      <c r="R790" s="11">
        <v>1</v>
      </c>
      <c r="S790" s="11">
        <f t="shared" si="70"/>
        <v>0.98</v>
      </c>
      <c r="T790" s="11">
        <f>SUM($S$6:S790)</f>
        <v>95.040000000000248</v>
      </c>
    </row>
    <row r="791" spans="1:20" x14ac:dyDescent="0.25">
      <c r="A791" s="11">
        <v>674896</v>
      </c>
      <c r="B791" s="11">
        <v>31410667</v>
      </c>
      <c r="C791" s="11" t="s">
        <v>104</v>
      </c>
      <c r="D791" s="11" t="s">
        <v>836</v>
      </c>
      <c r="E791" s="13">
        <v>44682.458333333336</v>
      </c>
      <c r="F791" s="11" t="s">
        <v>1010</v>
      </c>
      <c r="G791" s="11" t="s">
        <v>1011</v>
      </c>
      <c r="H791" s="11">
        <v>2.08</v>
      </c>
      <c r="I791" s="11">
        <v>1477</v>
      </c>
      <c r="J791" s="11">
        <v>4.5</v>
      </c>
      <c r="K791" s="11">
        <v>1509</v>
      </c>
      <c r="L791" s="11">
        <f t="shared" si="73"/>
        <v>32</v>
      </c>
      <c r="M791" s="11" t="s">
        <v>43</v>
      </c>
      <c r="N791" s="11" t="s">
        <v>69</v>
      </c>
      <c r="O791" s="11">
        <f t="shared" si="71"/>
        <v>-10</v>
      </c>
      <c r="P791" s="11">
        <v>0</v>
      </c>
      <c r="Q791" s="11">
        <f t="shared" si="72"/>
        <v>9.8000000000000007</v>
      </c>
      <c r="R791" s="11">
        <v>1</v>
      </c>
      <c r="S791" s="11">
        <f t="shared" si="70"/>
        <v>0.98</v>
      </c>
      <c r="T791" s="11">
        <f>SUM($S$6:S791)</f>
        <v>96.020000000000252</v>
      </c>
    </row>
    <row r="792" spans="1:20" x14ac:dyDescent="0.25">
      <c r="A792" s="11">
        <v>674943</v>
      </c>
      <c r="B792" s="11">
        <v>31395496</v>
      </c>
      <c r="C792" s="11" t="s">
        <v>92</v>
      </c>
      <c r="D792" s="11" t="s">
        <v>93</v>
      </c>
      <c r="E792" s="13">
        <v>44682.583333333336</v>
      </c>
      <c r="F792" s="11" t="s">
        <v>282</v>
      </c>
      <c r="G792" s="11" t="s">
        <v>251</v>
      </c>
      <c r="H792" s="11">
        <v>2.2999999999999998</v>
      </c>
      <c r="I792" s="11">
        <v>1495</v>
      </c>
      <c r="J792" s="11">
        <v>3.7</v>
      </c>
      <c r="K792" s="11">
        <v>1563</v>
      </c>
      <c r="L792" s="11">
        <f t="shared" si="73"/>
        <v>68</v>
      </c>
      <c r="M792" s="11" t="s">
        <v>69</v>
      </c>
      <c r="N792" s="11" t="s">
        <v>63</v>
      </c>
      <c r="O792" s="11">
        <f t="shared" si="71"/>
        <v>-10</v>
      </c>
      <c r="P792" s="11">
        <v>0</v>
      </c>
      <c r="Q792" s="11">
        <f t="shared" si="72"/>
        <v>-27</v>
      </c>
      <c r="R792" s="11">
        <v>0</v>
      </c>
      <c r="S792" s="11">
        <f t="shared" si="70"/>
        <v>-2.7</v>
      </c>
      <c r="T792" s="11">
        <f>SUM($S$6:S792)</f>
        <v>93.320000000000249</v>
      </c>
    </row>
    <row r="793" spans="1:20" x14ac:dyDescent="0.25">
      <c r="A793" s="11">
        <v>674935</v>
      </c>
      <c r="B793" s="11">
        <v>31418146</v>
      </c>
      <c r="C793" s="11" t="s">
        <v>206</v>
      </c>
      <c r="D793" s="11" t="s">
        <v>207</v>
      </c>
      <c r="E793" s="13">
        <v>44682.583333333336</v>
      </c>
      <c r="F793" s="11" t="s">
        <v>414</v>
      </c>
      <c r="G793" s="11" t="s">
        <v>248</v>
      </c>
      <c r="H793" s="11">
        <v>2.02</v>
      </c>
      <c r="I793" s="11">
        <v>1527</v>
      </c>
      <c r="J793" s="11">
        <v>4</v>
      </c>
      <c r="K793" s="11">
        <v>1575</v>
      </c>
      <c r="L793" s="11">
        <f t="shared" si="73"/>
        <v>48</v>
      </c>
      <c r="M793" s="11" t="s">
        <v>43</v>
      </c>
      <c r="N793" s="11" t="s">
        <v>63</v>
      </c>
      <c r="O793" s="11">
        <f t="shared" si="71"/>
        <v>-10</v>
      </c>
      <c r="P793" s="11">
        <v>0</v>
      </c>
      <c r="Q793" s="11">
        <f t="shared" si="72"/>
        <v>-30</v>
      </c>
      <c r="R793" s="11">
        <v>0</v>
      </c>
      <c r="S793" s="11">
        <f t="shared" si="70"/>
        <v>-3</v>
      </c>
      <c r="T793" s="11">
        <f>SUM($S$6:S793)</f>
        <v>90.320000000000249</v>
      </c>
    </row>
    <row r="794" spans="1:20" x14ac:dyDescent="0.25">
      <c r="A794" s="11">
        <v>675034</v>
      </c>
      <c r="B794" s="11">
        <v>31397054</v>
      </c>
      <c r="C794" s="11" t="s">
        <v>138</v>
      </c>
      <c r="D794" s="11" t="s">
        <v>139</v>
      </c>
      <c r="E794" s="13">
        <v>44682.583333333336</v>
      </c>
      <c r="F794" s="11" t="s">
        <v>1012</v>
      </c>
      <c r="G794" s="11" t="s">
        <v>416</v>
      </c>
      <c r="H794" s="11">
        <v>2.2000000000000002</v>
      </c>
      <c r="I794" s="11">
        <v>1472</v>
      </c>
      <c r="J794" s="11">
        <v>3.65</v>
      </c>
      <c r="K794" s="11">
        <v>1550</v>
      </c>
      <c r="L794" s="11">
        <f t="shared" si="73"/>
        <v>78</v>
      </c>
      <c r="M794" s="11" t="s">
        <v>43</v>
      </c>
      <c r="N794" s="11" t="s">
        <v>44</v>
      </c>
      <c r="O794" s="11">
        <f t="shared" si="71"/>
        <v>11.76</v>
      </c>
      <c r="P794" s="11">
        <v>1</v>
      </c>
      <c r="Q794" s="11">
        <f t="shared" si="72"/>
        <v>9.8000000000000007</v>
      </c>
      <c r="R794" s="11">
        <v>1</v>
      </c>
      <c r="S794" s="11">
        <f t="shared" si="70"/>
        <v>0.98</v>
      </c>
      <c r="T794" s="11">
        <f>SUM($S$6:S794)</f>
        <v>91.300000000000253</v>
      </c>
    </row>
    <row r="795" spans="1:20" x14ac:dyDescent="0.25">
      <c r="A795" s="11">
        <v>674823</v>
      </c>
      <c r="B795" s="11">
        <v>31390189</v>
      </c>
      <c r="C795" s="11" t="s">
        <v>104</v>
      </c>
      <c r="D795" s="11" t="s">
        <v>131</v>
      </c>
      <c r="E795" s="13">
        <v>44682.625</v>
      </c>
      <c r="F795" s="11" t="s">
        <v>253</v>
      </c>
      <c r="G795" s="11" t="s">
        <v>234</v>
      </c>
      <c r="H795" s="11">
        <v>2.08</v>
      </c>
      <c r="I795" s="11">
        <v>1465</v>
      </c>
      <c r="J795" s="11">
        <v>4</v>
      </c>
      <c r="K795" s="11">
        <v>1490</v>
      </c>
      <c r="L795" s="11">
        <f t="shared" si="73"/>
        <v>25</v>
      </c>
      <c r="M795" s="11" t="s">
        <v>54</v>
      </c>
      <c r="N795" s="11" t="s">
        <v>54</v>
      </c>
      <c r="O795" s="11">
        <f t="shared" si="71"/>
        <v>-10</v>
      </c>
      <c r="P795" s="11">
        <v>0</v>
      </c>
      <c r="Q795" s="11">
        <f t="shared" si="72"/>
        <v>-30</v>
      </c>
      <c r="R795" s="11">
        <v>0</v>
      </c>
      <c r="S795" s="11">
        <f t="shared" si="70"/>
        <v>-3</v>
      </c>
      <c r="T795" s="11">
        <f>SUM($S$6:S795)</f>
        <v>88.300000000000253</v>
      </c>
    </row>
    <row r="796" spans="1:20" x14ac:dyDescent="0.25">
      <c r="A796" s="11">
        <v>674999</v>
      </c>
      <c r="B796" s="11">
        <v>31410809</v>
      </c>
      <c r="C796" s="11" t="s">
        <v>713</v>
      </c>
      <c r="D796" s="11" t="s">
        <v>714</v>
      </c>
      <c r="E796" s="13">
        <v>44682.666666666664</v>
      </c>
      <c r="F796" s="11" t="s">
        <v>874</v>
      </c>
      <c r="G796" s="11" t="s">
        <v>1013</v>
      </c>
      <c r="H796" s="11">
        <v>2.3199999999999998</v>
      </c>
      <c r="I796" s="11">
        <v>1425</v>
      </c>
      <c r="J796" s="11">
        <v>3.3</v>
      </c>
      <c r="K796" s="11">
        <v>1485</v>
      </c>
      <c r="L796" s="11">
        <f t="shared" si="73"/>
        <v>60</v>
      </c>
      <c r="M796" s="11" t="s">
        <v>43</v>
      </c>
      <c r="N796" s="11" t="s">
        <v>43</v>
      </c>
      <c r="O796" s="11">
        <f t="shared" si="71"/>
        <v>-10</v>
      </c>
      <c r="P796" s="11">
        <v>0</v>
      </c>
      <c r="Q796" s="11">
        <f t="shared" si="72"/>
        <v>9.8000000000000007</v>
      </c>
      <c r="R796" s="11">
        <v>1</v>
      </c>
      <c r="S796" s="11">
        <f t="shared" si="70"/>
        <v>0.98</v>
      </c>
      <c r="T796" s="11">
        <f>SUM($S$6:S796)</f>
        <v>89.280000000000257</v>
      </c>
    </row>
    <row r="797" spans="1:20" x14ac:dyDescent="0.25">
      <c r="A797" s="11">
        <v>675002</v>
      </c>
      <c r="B797" s="11">
        <v>31410811</v>
      </c>
      <c r="C797" s="11" t="s">
        <v>713</v>
      </c>
      <c r="D797" s="11" t="s">
        <v>714</v>
      </c>
      <c r="E797" s="13">
        <v>44682.666666666664</v>
      </c>
      <c r="F797" s="11" t="s">
        <v>1014</v>
      </c>
      <c r="G797" s="11" t="s">
        <v>875</v>
      </c>
      <c r="H797" s="11">
        <v>1.92</v>
      </c>
      <c r="I797" s="11">
        <v>1419</v>
      </c>
      <c r="J797" s="11">
        <v>3.1</v>
      </c>
      <c r="K797" s="11">
        <v>1514</v>
      </c>
      <c r="L797" s="11">
        <f t="shared" si="73"/>
        <v>95</v>
      </c>
      <c r="M797" s="11" t="s">
        <v>44</v>
      </c>
      <c r="N797" s="11" t="s">
        <v>161</v>
      </c>
      <c r="O797" s="11">
        <f t="shared" si="71"/>
        <v>9.016</v>
      </c>
      <c r="P797" s="11">
        <v>1</v>
      </c>
      <c r="Q797" s="11">
        <f t="shared" si="72"/>
        <v>9.8000000000000007</v>
      </c>
      <c r="R797" s="11">
        <v>1</v>
      </c>
      <c r="S797" s="11">
        <f t="shared" si="70"/>
        <v>0.98</v>
      </c>
      <c r="T797" s="11">
        <f>SUM($S$6:S797)</f>
        <v>90.260000000000261</v>
      </c>
    </row>
    <row r="798" spans="1:20" x14ac:dyDescent="0.25">
      <c r="A798" s="11">
        <v>675066</v>
      </c>
      <c r="B798" s="11">
        <v>31410757</v>
      </c>
      <c r="C798" s="11" t="s">
        <v>528</v>
      </c>
      <c r="D798" s="11" t="s">
        <v>529</v>
      </c>
      <c r="E798" s="13">
        <v>44682.708333333336</v>
      </c>
      <c r="F798" s="11" t="s">
        <v>1015</v>
      </c>
      <c r="G798" s="11" t="s">
        <v>1016</v>
      </c>
      <c r="H798" s="11">
        <v>1.98</v>
      </c>
      <c r="I798" s="11">
        <v>1480</v>
      </c>
      <c r="J798" s="11">
        <v>4.3</v>
      </c>
      <c r="K798" s="11">
        <v>1527</v>
      </c>
      <c r="L798" s="11">
        <f t="shared" si="73"/>
        <v>47</v>
      </c>
      <c r="M798" s="11" t="s">
        <v>44</v>
      </c>
      <c r="N798" s="11" t="s">
        <v>70</v>
      </c>
      <c r="O798" s="11">
        <f t="shared" si="71"/>
        <v>9.604000000000001</v>
      </c>
      <c r="P798" s="11">
        <v>1</v>
      </c>
      <c r="Q798" s="11">
        <f t="shared" si="72"/>
        <v>9.8000000000000007</v>
      </c>
      <c r="R798" s="11">
        <v>1</v>
      </c>
      <c r="S798" s="11">
        <f t="shared" si="70"/>
        <v>0.98</v>
      </c>
      <c r="T798" s="11">
        <f>SUM($S$6:S798)</f>
        <v>91.240000000000265</v>
      </c>
    </row>
    <row r="799" spans="1:20" x14ac:dyDescent="0.25">
      <c r="A799" s="11">
        <v>675532</v>
      </c>
      <c r="B799" s="11">
        <v>31405381</v>
      </c>
      <c r="C799" s="11" t="s">
        <v>138</v>
      </c>
      <c r="D799" s="11" t="s">
        <v>690</v>
      </c>
      <c r="E799" s="13">
        <v>44682.708333333336</v>
      </c>
      <c r="F799" s="11" t="s">
        <v>960</v>
      </c>
      <c r="G799" s="11" t="s">
        <v>691</v>
      </c>
      <c r="H799" s="11">
        <v>2.56</v>
      </c>
      <c r="I799" s="11">
        <v>1427</v>
      </c>
      <c r="J799" s="11">
        <v>3.3</v>
      </c>
      <c r="K799" s="11">
        <v>1472</v>
      </c>
      <c r="L799" s="11">
        <f t="shared" si="73"/>
        <v>45</v>
      </c>
      <c r="M799" s="11" t="s">
        <v>43</v>
      </c>
      <c r="N799" s="11" t="s">
        <v>69</v>
      </c>
      <c r="O799" s="11">
        <f t="shared" si="71"/>
        <v>-10</v>
      </c>
      <c r="P799" s="11">
        <v>0</v>
      </c>
      <c r="Q799" s="11">
        <f t="shared" si="72"/>
        <v>9.8000000000000007</v>
      </c>
      <c r="R799" s="11">
        <v>1</v>
      </c>
      <c r="S799" s="11">
        <f t="shared" si="70"/>
        <v>0.98</v>
      </c>
      <c r="T799" s="11">
        <f>SUM($S$6:S799)</f>
        <v>92.220000000000269</v>
      </c>
    </row>
    <row r="800" spans="1:20" x14ac:dyDescent="0.25">
      <c r="A800" s="11">
        <v>675029</v>
      </c>
      <c r="B800" s="11">
        <v>31406784</v>
      </c>
      <c r="C800" s="11" t="s">
        <v>87</v>
      </c>
      <c r="D800" s="11" t="s">
        <v>88</v>
      </c>
      <c r="E800" s="13">
        <v>44682.75</v>
      </c>
      <c r="F800" s="11" t="s">
        <v>242</v>
      </c>
      <c r="G800" s="11" t="s">
        <v>919</v>
      </c>
      <c r="H800" s="11">
        <v>2.2000000000000002</v>
      </c>
      <c r="I800" s="11">
        <v>1492</v>
      </c>
      <c r="J800" s="11">
        <v>3.95</v>
      </c>
      <c r="K800" s="11">
        <v>1512</v>
      </c>
      <c r="L800" s="11">
        <f t="shared" si="73"/>
        <v>20</v>
      </c>
      <c r="M800" s="11" t="s">
        <v>54</v>
      </c>
      <c r="N800" s="11" t="s">
        <v>63</v>
      </c>
      <c r="O800" s="11">
        <f t="shared" si="71"/>
        <v>-10</v>
      </c>
      <c r="P800" s="11">
        <v>0</v>
      </c>
      <c r="Q800" s="11">
        <f t="shared" si="72"/>
        <v>-29.5</v>
      </c>
      <c r="R800" s="11">
        <v>0</v>
      </c>
      <c r="S800" s="11">
        <f t="shared" si="70"/>
        <v>-2.95</v>
      </c>
      <c r="T800" s="11">
        <f>SUM($S$6:S800)</f>
        <v>89.270000000000266</v>
      </c>
    </row>
    <row r="801" spans="1:20" x14ac:dyDescent="0.25">
      <c r="A801" s="11">
        <v>674957</v>
      </c>
      <c r="B801" s="11">
        <v>31406746</v>
      </c>
      <c r="C801" s="11" t="s">
        <v>505</v>
      </c>
      <c r="D801" s="11" t="s">
        <v>506</v>
      </c>
      <c r="E801" s="13">
        <v>44682.833333333336</v>
      </c>
      <c r="F801" s="11" t="s">
        <v>820</v>
      </c>
      <c r="G801" s="11" t="s">
        <v>720</v>
      </c>
      <c r="H801" s="11">
        <v>1.79</v>
      </c>
      <c r="I801" s="11">
        <v>1522</v>
      </c>
      <c r="J801" s="11">
        <v>6.6</v>
      </c>
      <c r="K801" s="11">
        <v>1557</v>
      </c>
      <c r="L801" s="11">
        <f t="shared" si="73"/>
        <v>35</v>
      </c>
      <c r="M801" s="11" t="s">
        <v>54</v>
      </c>
      <c r="N801" s="11" t="s">
        <v>54</v>
      </c>
      <c r="O801" s="11">
        <f t="shared" si="71"/>
        <v>-10</v>
      </c>
      <c r="P801" s="11">
        <v>0</v>
      </c>
      <c r="Q801" s="11">
        <f t="shared" si="72"/>
        <v>-56</v>
      </c>
      <c r="R801" s="11">
        <v>0</v>
      </c>
      <c r="S801" s="11">
        <f t="shared" si="70"/>
        <v>-5.6</v>
      </c>
      <c r="T801" s="11">
        <f>SUM($S$6:S801)</f>
        <v>83.670000000000272</v>
      </c>
    </row>
    <row r="802" spans="1:20" x14ac:dyDescent="0.25">
      <c r="A802" s="11">
        <v>674884</v>
      </c>
      <c r="B802" s="11">
        <v>31413003</v>
      </c>
      <c r="C802" s="11" t="s">
        <v>973</v>
      </c>
      <c r="D802" s="11" t="s">
        <v>974</v>
      </c>
      <c r="E802" s="13">
        <v>44682.833333333336</v>
      </c>
      <c r="F802" s="11" t="s">
        <v>1017</v>
      </c>
      <c r="G802" s="11" t="s">
        <v>1018</v>
      </c>
      <c r="H802" s="11">
        <v>2.2599999999999998</v>
      </c>
      <c r="I802" s="11">
        <v>1480</v>
      </c>
      <c r="J802" s="11">
        <v>3.6</v>
      </c>
      <c r="K802" s="11">
        <v>1513</v>
      </c>
      <c r="L802" s="11">
        <f t="shared" si="73"/>
        <v>33</v>
      </c>
      <c r="M802" s="11" t="s">
        <v>43</v>
      </c>
      <c r="N802" s="11" t="s">
        <v>70</v>
      </c>
      <c r="O802" s="11">
        <f t="shared" si="71"/>
        <v>12.347999999999997</v>
      </c>
      <c r="P802" s="11">
        <v>1</v>
      </c>
      <c r="Q802" s="11">
        <f t="shared" si="72"/>
        <v>9.8000000000000007</v>
      </c>
      <c r="R802" s="11">
        <v>1</v>
      </c>
      <c r="S802" s="11">
        <f t="shared" si="70"/>
        <v>0.98</v>
      </c>
      <c r="T802" s="11">
        <f>SUM($S$6:S802)</f>
        <v>84.650000000000276</v>
      </c>
    </row>
    <row r="803" spans="1:20" x14ac:dyDescent="0.25">
      <c r="A803" s="11">
        <v>674830</v>
      </c>
      <c r="B803" s="11">
        <v>31406924</v>
      </c>
      <c r="C803" s="11" t="s">
        <v>259</v>
      </c>
      <c r="D803" s="11" t="s">
        <v>260</v>
      </c>
      <c r="E803" s="13">
        <v>44682.916666666664</v>
      </c>
      <c r="F803" s="11" t="s">
        <v>286</v>
      </c>
      <c r="G803" s="11" t="s">
        <v>261</v>
      </c>
      <c r="H803" s="11">
        <v>2.42</v>
      </c>
      <c r="I803" s="11">
        <v>1468</v>
      </c>
      <c r="J803" s="11">
        <v>3.15</v>
      </c>
      <c r="K803" s="11">
        <v>1557</v>
      </c>
      <c r="L803" s="11">
        <f t="shared" si="73"/>
        <v>89</v>
      </c>
      <c r="M803" s="11" t="s">
        <v>43</v>
      </c>
      <c r="N803" s="11" t="s">
        <v>303</v>
      </c>
      <c r="O803" s="11">
        <f t="shared" si="71"/>
        <v>-10</v>
      </c>
      <c r="P803" s="11">
        <v>0</v>
      </c>
      <c r="Q803" s="11">
        <f t="shared" si="72"/>
        <v>-21.5</v>
      </c>
      <c r="R803" s="11">
        <v>0</v>
      </c>
      <c r="S803" s="11">
        <f t="shared" si="70"/>
        <v>-2.15</v>
      </c>
      <c r="T803" s="11">
        <f>SUM($S$6:S803)</f>
        <v>82.50000000000027</v>
      </c>
    </row>
    <row r="804" spans="1:20" x14ac:dyDescent="0.25">
      <c r="A804" s="11">
        <v>675592</v>
      </c>
      <c r="B804" s="11">
        <v>31413638</v>
      </c>
      <c r="C804" s="11" t="s">
        <v>624</v>
      </c>
      <c r="D804" s="11" t="s">
        <v>625</v>
      </c>
      <c r="E804" s="13">
        <v>44683.854166666664</v>
      </c>
      <c r="F804" s="11" t="s">
        <v>1019</v>
      </c>
      <c r="G804" s="11" t="s">
        <v>771</v>
      </c>
      <c r="H804" s="11">
        <v>2.2599999999999998</v>
      </c>
      <c r="I804" s="11">
        <v>1442</v>
      </c>
      <c r="J804" s="11">
        <v>4.9000000000000004</v>
      </c>
      <c r="K804" s="11">
        <v>1470</v>
      </c>
      <c r="L804" s="11">
        <f t="shared" si="73"/>
        <v>28</v>
      </c>
      <c r="M804" s="11" t="s">
        <v>43</v>
      </c>
      <c r="N804" s="11" t="s">
        <v>43</v>
      </c>
      <c r="O804" s="11">
        <f t="shared" si="71"/>
        <v>-10</v>
      </c>
      <c r="P804" s="11">
        <v>0</v>
      </c>
      <c r="Q804" s="11">
        <f t="shared" si="72"/>
        <v>9.8000000000000007</v>
      </c>
      <c r="R804" s="11">
        <v>1</v>
      </c>
      <c r="S804" s="11">
        <f t="shared" si="70"/>
        <v>0.98</v>
      </c>
      <c r="T804" s="11">
        <f>SUM($S$6:S804)</f>
        <v>83.480000000000274</v>
      </c>
    </row>
    <row r="805" spans="1:20" x14ac:dyDescent="0.25">
      <c r="A805" s="11">
        <v>675601</v>
      </c>
      <c r="B805" s="11">
        <v>31405379</v>
      </c>
      <c r="C805" s="11" t="s">
        <v>138</v>
      </c>
      <c r="D805" s="11" t="s">
        <v>690</v>
      </c>
      <c r="E805" s="13">
        <v>44684.708333333336</v>
      </c>
      <c r="F805" s="11" t="s">
        <v>846</v>
      </c>
      <c r="G805" s="11" t="s">
        <v>1020</v>
      </c>
      <c r="H805" s="11">
        <v>2.56</v>
      </c>
      <c r="I805" s="11">
        <v>1480</v>
      </c>
      <c r="J805" s="11">
        <v>3.25</v>
      </c>
      <c r="K805" s="11">
        <v>1532</v>
      </c>
      <c r="L805" s="11">
        <f t="shared" si="73"/>
        <v>52</v>
      </c>
      <c r="M805" s="11" t="s">
        <v>43</v>
      </c>
      <c r="N805" s="11" t="s">
        <v>54</v>
      </c>
      <c r="O805" s="11">
        <f t="shared" si="71"/>
        <v>-10</v>
      </c>
      <c r="P805" s="11">
        <v>0</v>
      </c>
      <c r="Q805" s="11">
        <f t="shared" si="72"/>
        <v>-22.5</v>
      </c>
      <c r="R805" s="11">
        <v>0</v>
      </c>
      <c r="S805" s="11">
        <f t="shared" si="70"/>
        <v>-2.25</v>
      </c>
      <c r="T805" s="11">
        <f>SUM($S$6:S805)</f>
        <v>81.230000000000274</v>
      </c>
    </row>
    <row r="806" spans="1:20" x14ac:dyDescent="0.25">
      <c r="A806" s="11">
        <v>676774</v>
      </c>
      <c r="B806" s="11">
        <v>31425555</v>
      </c>
      <c r="C806" s="11" t="s">
        <v>748</v>
      </c>
      <c r="D806" s="11" t="s">
        <v>749</v>
      </c>
      <c r="E806" s="13">
        <v>44685.5</v>
      </c>
      <c r="F806" s="11" t="s">
        <v>779</v>
      </c>
      <c r="G806" s="11" t="s">
        <v>1021</v>
      </c>
      <c r="H806" s="11">
        <v>2.5</v>
      </c>
      <c r="I806" s="11">
        <v>1556</v>
      </c>
      <c r="J806" s="11">
        <v>3.25</v>
      </c>
      <c r="K806" s="11">
        <v>1646</v>
      </c>
      <c r="L806" s="11">
        <f t="shared" si="73"/>
        <v>90</v>
      </c>
      <c r="M806" s="11" t="s">
        <v>54</v>
      </c>
      <c r="N806" s="11" t="s">
        <v>63</v>
      </c>
      <c r="O806" s="11">
        <f t="shared" si="71"/>
        <v>-10</v>
      </c>
      <c r="P806" s="11">
        <v>0</v>
      </c>
      <c r="Q806" s="11">
        <f t="shared" si="72"/>
        <v>-22.5</v>
      </c>
      <c r="R806" s="11">
        <v>0</v>
      </c>
      <c r="S806" s="11">
        <f t="shared" si="70"/>
        <v>-2.25</v>
      </c>
      <c r="T806" s="11">
        <f>SUM($S$6:S806)</f>
        <v>78.980000000000274</v>
      </c>
    </row>
    <row r="807" spans="1:20" x14ac:dyDescent="0.25">
      <c r="A807" s="11">
        <v>676216</v>
      </c>
      <c r="B807" s="11">
        <v>31416941</v>
      </c>
      <c r="C807" s="11" t="s">
        <v>39</v>
      </c>
      <c r="D807" s="11" t="s">
        <v>40</v>
      </c>
      <c r="E807" s="13">
        <v>44686.420138888891</v>
      </c>
      <c r="F807" s="11" t="s">
        <v>341</v>
      </c>
      <c r="G807" s="11" t="s">
        <v>221</v>
      </c>
      <c r="H807" s="11">
        <v>2.2599999999999998</v>
      </c>
      <c r="I807" s="11">
        <v>1456</v>
      </c>
      <c r="J807" s="11">
        <v>3.25</v>
      </c>
      <c r="K807" s="11">
        <v>1494</v>
      </c>
      <c r="L807" s="11">
        <f t="shared" si="73"/>
        <v>38</v>
      </c>
      <c r="M807" s="11" t="s">
        <v>69</v>
      </c>
      <c r="N807" s="11" t="s">
        <v>63</v>
      </c>
      <c r="O807" s="11">
        <f t="shared" si="71"/>
        <v>-10</v>
      </c>
      <c r="P807" s="11">
        <v>0</v>
      </c>
      <c r="Q807" s="11">
        <f t="shared" si="72"/>
        <v>-22.5</v>
      </c>
      <c r="R807" s="11">
        <v>0</v>
      </c>
      <c r="S807" s="11">
        <f t="shared" si="70"/>
        <v>-2.25</v>
      </c>
      <c r="T807" s="11">
        <f>SUM($S$6:S807)</f>
        <v>76.730000000000274</v>
      </c>
    </row>
    <row r="808" spans="1:20" x14ac:dyDescent="0.25">
      <c r="A808" s="11">
        <v>676195</v>
      </c>
      <c r="B808" s="11">
        <v>31421288</v>
      </c>
      <c r="C808" s="11" t="s">
        <v>108</v>
      </c>
      <c r="D808" s="11" t="s">
        <v>112</v>
      </c>
      <c r="E808" s="13">
        <v>44687.71875</v>
      </c>
      <c r="F808" s="11" t="s">
        <v>157</v>
      </c>
      <c r="G808" s="11" t="s">
        <v>113</v>
      </c>
      <c r="H808" s="11">
        <v>2.66</v>
      </c>
      <c r="I808" s="11">
        <v>1374</v>
      </c>
      <c r="J808" s="11">
        <v>2.72</v>
      </c>
      <c r="K808" s="11">
        <v>1451</v>
      </c>
      <c r="L808" s="11">
        <f t="shared" si="73"/>
        <v>77</v>
      </c>
      <c r="M808" s="11" t="s">
        <v>54</v>
      </c>
      <c r="N808" s="11" t="s">
        <v>54</v>
      </c>
      <c r="O808" s="11">
        <f t="shared" si="71"/>
        <v>-10</v>
      </c>
      <c r="P808" s="11">
        <v>0</v>
      </c>
      <c r="Q808" s="11">
        <f t="shared" si="72"/>
        <v>-17.200000000000003</v>
      </c>
      <c r="R808" s="11">
        <v>0</v>
      </c>
      <c r="S808" s="11">
        <f t="shared" si="70"/>
        <v>-1.7200000000000002</v>
      </c>
      <c r="T808" s="11">
        <f>SUM($S$6:S808)</f>
        <v>75.010000000000275</v>
      </c>
    </row>
    <row r="809" spans="1:20" x14ac:dyDescent="0.25">
      <c r="A809" s="11">
        <v>676102</v>
      </c>
      <c r="B809" s="11">
        <v>31426810</v>
      </c>
      <c r="C809" s="11" t="s">
        <v>710</v>
      </c>
      <c r="D809" s="11" t="s">
        <v>46</v>
      </c>
      <c r="E809" s="13">
        <v>44687.729166666664</v>
      </c>
      <c r="F809" s="11" t="s">
        <v>982</v>
      </c>
      <c r="G809" s="11" t="s">
        <v>1022</v>
      </c>
      <c r="H809" s="11">
        <v>2.2200000000000002</v>
      </c>
      <c r="I809" s="11">
        <v>1501</v>
      </c>
      <c r="J809" s="11">
        <v>4.3</v>
      </c>
      <c r="K809" s="11">
        <v>1579</v>
      </c>
      <c r="L809" s="11">
        <f t="shared" si="73"/>
        <v>78</v>
      </c>
      <c r="M809" s="11" t="s">
        <v>69</v>
      </c>
      <c r="N809" s="11" t="s">
        <v>64</v>
      </c>
      <c r="O809" s="11">
        <f t="shared" si="71"/>
        <v>11.956000000000003</v>
      </c>
      <c r="P809" s="11">
        <v>1</v>
      </c>
      <c r="Q809" s="11">
        <f t="shared" si="72"/>
        <v>9.8000000000000007</v>
      </c>
      <c r="R809" s="11">
        <v>1</v>
      </c>
      <c r="S809" s="11">
        <f t="shared" si="70"/>
        <v>0.98</v>
      </c>
      <c r="T809" s="11">
        <f>SUM($S$6:S809)</f>
        <v>75.990000000000279</v>
      </c>
    </row>
    <row r="810" spans="1:20" x14ac:dyDescent="0.25">
      <c r="A810" s="11">
        <v>676154</v>
      </c>
      <c r="B810" s="11">
        <v>31410329</v>
      </c>
      <c r="C810" s="11" t="s">
        <v>92</v>
      </c>
      <c r="D810" s="11" t="s">
        <v>456</v>
      </c>
      <c r="E810" s="13">
        <v>44687.729166666664</v>
      </c>
      <c r="F810" s="11" t="s">
        <v>457</v>
      </c>
      <c r="G810" s="11" t="s">
        <v>568</v>
      </c>
      <c r="H810" s="11">
        <v>2.1</v>
      </c>
      <c r="I810" s="11">
        <v>1317</v>
      </c>
      <c r="J810" s="11">
        <v>3.6</v>
      </c>
      <c r="K810" s="11">
        <v>1387</v>
      </c>
      <c r="L810" s="11">
        <f t="shared" si="73"/>
        <v>70</v>
      </c>
      <c r="M810" s="11" t="s">
        <v>44</v>
      </c>
      <c r="N810" s="11" t="s">
        <v>856</v>
      </c>
      <c r="O810" s="11">
        <f t="shared" si="71"/>
        <v>-10</v>
      </c>
      <c r="P810" s="11">
        <v>0</v>
      </c>
      <c r="Q810" s="11">
        <f t="shared" si="72"/>
        <v>9.8000000000000007</v>
      </c>
      <c r="R810" s="11">
        <v>1</v>
      </c>
      <c r="S810" s="11">
        <f t="shared" si="70"/>
        <v>0.98</v>
      </c>
      <c r="T810" s="11">
        <f>SUM($S$6:S810)</f>
        <v>76.970000000000283</v>
      </c>
    </row>
    <row r="811" spans="1:20" x14ac:dyDescent="0.25">
      <c r="A811" s="11">
        <v>676163</v>
      </c>
      <c r="B811" s="11">
        <v>31423595</v>
      </c>
      <c r="C811" s="11" t="s">
        <v>172</v>
      </c>
      <c r="D811" s="11" t="s">
        <v>288</v>
      </c>
      <c r="E811" s="13">
        <v>44687.791666666664</v>
      </c>
      <c r="F811" s="11" t="s">
        <v>321</v>
      </c>
      <c r="G811" s="11" t="s">
        <v>921</v>
      </c>
      <c r="H811" s="11">
        <v>2.5</v>
      </c>
      <c r="I811" s="11">
        <v>1470</v>
      </c>
      <c r="J811" s="11">
        <v>2.78</v>
      </c>
      <c r="K811" s="11">
        <v>1504</v>
      </c>
      <c r="L811" s="11">
        <f t="shared" si="73"/>
        <v>34</v>
      </c>
      <c r="M811" s="11" t="s">
        <v>69</v>
      </c>
      <c r="N811" s="11" t="s">
        <v>74</v>
      </c>
      <c r="O811" s="11">
        <f t="shared" si="71"/>
        <v>-10</v>
      </c>
      <c r="P811" s="11">
        <v>0</v>
      </c>
      <c r="Q811" s="11">
        <f t="shared" si="72"/>
        <v>9.8000000000000007</v>
      </c>
      <c r="R811" s="11">
        <v>1</v>
      </c>
      <c r="S811" s="11">
        <f t="shared" si="70"/>
        <v>0.98</v>
      </c>
      <c r="T811" s="11">
        <f>SUM($S$6:S811)</f>
        <v>77.950000000000287</v>
      </c>
    </row>
    <row r="812" spans="1:20" x14ac:dyDescent="0.25">
      <c r="A812" s="11">
        <v>676169</v>
      </c>
      <c r="B812" s="11">
        <v>31424217</v>
      </c>
      <c r="C812" s="11" t="s">
        <v>172</v>
      </c>
      <c r="D812" s="11" t="s">
        <v>288</v>
      </c>
      <c r="E812" s="13">
        <v>44687.791666666664</v>
      </c>
      <c r="F812" s="11" t="s">
        <v>374</v>
      </c>
      <c r="G812" s="11" t="s">
        <v>293</v>
      </c>
      <c r="H812" s="11">
        <v>2.46</v>
      </c>
      <c r="I812" s="11">
        <v>1300</v>
      </c>
      <c r="J812" s="11">
        <v>2.82</v>
      </c>
      <c r="K812" s="11">
        <v>1366</v>
      </c>
      <c r="L812" s="11">
        <f t="shared" si="73"/>
        <v>66</v>
      </c>
      <c r="M812" s="11" t="s">
        <v>63</v>
      </c>
      <c r="N812" s="11" t="s">
        <v>151</v>
      </c>
      <c r="O812" s="11">
        <f t="shared" si="71"/>
        <v>-10</v>
      </c>
      <c r="P812" s="11">
        <v>0</v>
      </c>
      <c r="Q812" s="11">
        <f t="shared" si="72"/>
        <v>-18.2</v>
      </c>
      <c r="R812" s="11">
        <v>0</v>
      </c>
      <c r="S812" s="11">
        <f t="shared" si="70"/>
        <v>-1.8199999999999998</v>
      </c>
      <c r="T812" s="11">
        <f>SUM($S$6:S812)</f>
        <v>76.130000000000294</v>
      </c>
    </row>
    <row r="813" spans="1:20" x14ac:dyDescent="0.25">
      <c r="A813" s="11">
        <v>676167</v>
      </c>
      <c r="B813" s="11">
        <v>31424249</v>
      </c>
      <c r="C813" s="11" t="s">
        <v>172</v>
      </c>
      <c r="D813" s="11" t="s">
        <v>288</v>
      </c>
      <c r="E813" s="13">
        <v>44687.791666666664</v>
      </c>
      <c r="F813" s="11" t="s">
        <v>385</v>
      </c>
      <c r="G813" s="11" t="s">
        <v>700</v>
      </c>
      <c r="H813" s="11">
        <v>2.48</v>
      </c>
      <c r="I813" s="11">
        <v>1463</v>
      </c>
      <c r="J813" s="11">
        <v>2.42</v>
      </c>
      <c r="K813" s="11">
        <v>1480</v>
      </c>
      <c r="L813" s="11">
        <f t="shared" si="73"/>
        <v>17</v>
      </c>
      <c r="M813" s="11" t="s">
        <v>43</v>
      </c>
      <c r="N813" s="11" t="s">
        <v>69</v>
      </c>
      <c r="O813" s="11">
        <f t="shared" si="71"/>
        <v>-10</v>
      </c>
      <c r="P813" s="11">
        <v>0</v>
      </c>
      <c r="Q813" s="11">
        <f t="shared" si="72"/>
        <v>9.8000000000000007</v>
      </c>
      <c r="R813" s="11">
        <v>1</v>
      </c>
      <c r="S813" s="11">
        <f t="shared" si="70"/>
        <v>0.98</v>
      </c>
      <c r="T813" s="11">
        <f>SUM($S$6:S813)</f>
        <v>77.110000000000298</v>
      </c>
    </row>
    <row r="814" spans="1:20" x14ac:dyDescent="0.25">
      <c r="A814" s="11">
        <v>677174</v>
      </c>
      <c r="B814" s="11">
        <v>31423680</v>
      </c>
      <c r="C814" s="11" t="s">
        <v>624</v>
      </c>
      <c r="D814" s="11" t="s">
        <v>625</v>
      </c>
      <c r="E814" s="13">
        <v>44687.8125</v>
      </c>
      <c r="F814" s="11" t="s">
        <v>1023</v>
      </c>
      <c r="G814" s="11" t="s">
        <v>1024</v>
      </c>
      <c r="H814" s="11">
        <v>2.5</v>
      </c>
      <c r="I814" s="11">
        <v>1416</v>
      </c>
      <c r="J814" s="11">
        <v>4.0999999999999996</v>
      </c>
      <c r="K814" s="11">
        <v>1514</v>
      </c>
      <c r="L814" s="11">
        <f t="shared" si="73"/>
        <v>98</v>
      </c>
      <c r="M814" s="11" t="s">
        <v>44</v>
      </c>
      <c r="N814" s="11" t="s">
        <v>70</v>
      </c>
      <c r="O814" s="11">
        <f t="shared" si="71"/>
        <v>14.7</v>
      </c>
      <c r="P814" s="11">
        <v>1</v>
      </c>
      <c r="Q814" s="11">
        <f t="shared" si="72"/>
        <v>9.8000000000000007</v>
      </c>
      <c r="R814" s="11">
        <v>1</v>
      </c>
      <c r="S814" s="11">
        <f t="shared" si="70"/>
        <v>0.98</v>
      </c>
      <c r="T814" s="11">
        <f>SUM($S$6:S814)</f>
        <v>78.090000000000302</v>
      </c>
    </row>
    <row r="815" spans="1:20" x14ac:dyDescent="0.25">
      <c r="A815" s="11">
        <v>676194</v>
      </c>
      <c r="B815" s="11">
        <v>31421277</v>
      </c>
      <c r="C815" s="11" t="s">
        <v>108</v>
      </c>
      <c r="D815" s="11" t="s">
        <v>112</v>
      </c>
      <c r="E815" s="13">
        <v>44687.8125</v>
      </c>
      <c r="F815" s="11" t="s">
        <v>1025</v>
      </c>
      <c r="G815" s="11" t="s">
        <v>552</v>
      </c>
      <c r="H815" s="11">
        <v>1.88</v>
      </c>
      <c r="I815" s="11">
        <v>1354</v>
      </c>
      <c r="J815" s="11">
        <v>5.2</v>
      </c>
      <c r="K815" s="11">
        <v>1489</v>
      </c>
      <c r="L815" s="11">
        <f t="shared" si="73"/>
        <v>135</v>
      </c>
      <c r="M815" s="11" t="s">
        <v>43</v>
      </c>
      <c r="N815" s="11" t="s">
        <v>44</v>
      </c>
      <c r="O815" s="11">
        <f t="shared" si="71"/>
        <v>8.623999999999997</v>
      </c>
      <c r="P815" s="11">
        <v>1</v>
      </c>
      <c r="Q815" s="11">
        <f t="shared" si="72"/>
        <v>9.8000000000000007</v>
      </c>
      <c r="R815" s="11">
        <v>1</v>
      </c>
      <c r="S815" s="11">
        <f t="shared" si="70"/>
        <v>0.98</v>
      </c>
      <c r="T815" s="11">
        <f>SUM($S$6:S815)</f>
        <v>79.070000000000306</v>
      </c>
    </row>
    <row r="816" spans="1:20" x14ac:dyDescent="0.25">
      <c r="A816" s="11">
        <v>676375</v>
      </c>
      <c r="B816" s="11">
        <v>31420170</v>
      </c>
      <c r="C816" s="11" t="s">
        <v>50</v>
      </c>
      <c r="D816" s="11" t="s">
        <v>51</v>
      </c>
      <c r="E816" s="13">
        <v>44688.520833333336</v>
      </c>
      <c r="F816" s="11" t="s">
        <v>307</v>
      </c>
      <c r="G816" s="11" t="s">
        <v>1026</v>
      </c>
      <c r="H816" s="11">
        <v>2.42</v>
      </c>
      <c r="I816" s="11">
        <v>1422</v>
      </c>
      <c r="J816" s="11">
        <v>3.1</v>
      </c>
      <c r="K816" s="11">
        <v>1460</v>
      </c>
      <c r="L816" s="11">
        <f t="shared" si="73"/>
        <v>38</v>
      </c>
      <c r="M816" s="11" t="s">
        <v>43</v>
      </c>
      <c r="N816" s="11" t="s">
        <v>123</v>
      </c>
      <c r="O816" s="11">
        <f t="shared" si="71"/>
        <v>-10</v>
      </c>
      <c r="P816" s="11">
        <v>0</v>
      </c>
      <c r="Q816" s="11">
        <f t="shared" si="72"/>
        <v>-21</v>
      </c>
      <c r="R816" s="11">
        <v>0</v>
      </c>
      <c r="S816" s="11">
        <f t="shared" si="70"/>
        <v>-2.1</v>
      </c>
      <c r="T816" s="11">
        <f>SUM($S$6:S816)</f>
        <v>76.970000000000312</v>
      </c>
    </row>
    <row r="817" spans="1:20" x14ac:dyDescent="0.25">
      <c r="A817" s="11">
        <v>676423</v>
      </c>
      <c r="B817" s="11">
        <v>31419989</v>
      </c>
      <c r="C817" s="11" t="s">
        <v>65</v>
      </c>
      <c r="D817" s="11" t="s">
        <v>77</v>
      </c>
      <c r="E817" s="13">
        <v>44688.520833333336</v>
      </c>
      <c r="F817" s="11" t="s">
        <v>85</v>
      </c>
      <c r="G817" s="11" t="s">
        <v>79</v>
      </c>
      <c r="H817" s="11">
        <v>2.2599999999999998</v>
      </c>
      <c r="I817" s="11">
        <v>1420</v>
      </c>
      <c r="J817" s="11">
        <v>3.35</v>
      </c>
      <c r="K817" s="11">
        <v>1433</v>
      </c>
      <c r="L817" s="11">
        <f t="shared" si="73"/>
        <v>13</v>
      </c>
      <c r="M817" s="11" t="s">
        <v>43</v>
      </c>
      <c r="N817" s="11" t="s">
        <v>54</v>
      </c>
      <c r="O817" s="11">
        <f t="shared" si="71"/>
        <v>-10</v>
      </c>
      <c r="P817" s="11">
        <v>0</v>
      </c>
      <c r="Q817" s="11">
        <f t="shared" si="72"/>
        <v>-23.5</v>
      </c>
      <c r="R817" s="11">
        <v>0</v>
      </c>
      <c r="S817" s="11">
        <f t="shared" si="70"/>
        <v>-2.35</v>
      </c>
      <c r="T817" s="11">
        <f>SUM($S$6:S817)</f>
        <v>74.620000000000317</v>
      </c>
    </row>
    <row r="818" spans="1:20" x14ac:dyDescent="0.25">
      <c r="A818" s="11">
        <v>676428</v>
      </c>
      <c r="B818" s="11">
        <v>31419988</v>
      </c>
      <c r="C818" s="11" t="s">
        <v>65</v>
      </c>
      <c r="D818" s="11" t="s">
        <v>77</v>
      </c>
      <c r="E818" s="13">
        <v>44688.520833333336</v>
      </c>
      <c r="F818" s="11" t="s">
        <v>296</v>
      </c>
      <c r="G818" s="11" t="s">
        <v>954</v>
      </c>
      <c r="H818" s="11">
        <v>2.1</v>
      </c>
      <c r="I818" s="11">
        <v>1508</v>
      </c>
      <c r="J818" s="11">
        <v>3.9</v>
      </c>
      <c r="K818" s="11">
        <v>1601</v>
      </c>
      <c r="L818" s="11">
        <f t="shared" si="73"/>
        <v>93</v>
      </c>
      <c r="M818" s="11" t="s">
        <v>161</v>
      </c>
      <c r="N818" s="11" t="s">
        <v>222</v>
      </c>
      <c r="O818" s="11">
        <f t="shared" si="71"/>
        <v>10.78</v>
      </c>
      <c r="P818" s="11">
        <v>1</v>
      </c>
      <c r="Q818" s="11">
        <f t="shared" si="72"/>
        <v>9.8000000000000007</v>
      </c>
      <c r="R818" s="11">
        <v>1</v>
      </c>
      <c r="S818" s="11">
        <f t="shared" si="70"/>
        <v>0.98</v>
      </c>
      <c r="T818" s="11">
        <f>SUM($S$6:S818)</f>
        <v>75.600000000000321</v>
      </c>
    </row>
    <row r="819" spans="1:20" x14ac:dyDescent="0.25">
      <c r="A819" s="11">
        <v>677296</v>
      </c>
      <c r="B819" s="11">
        <v>31424618</v>
      </c>
      <c r="C819" s="11" t="s">
        <v>50</v>
      </c>
      <c r="D819" s="11" t="s">
        <v>830</v>
      </c>
      <c r="E819" s="13">
        <v>44688.541666666664</v>
      </c>
      <c r="F819" s="11" t="s">
        <v>996</v>
      </c>
      <c r="G819" s="11" t="s">
        <v>1027</v>
      </c>
      <c r="H819" s="11">
        <v>2.46</v>
      </c>
      <c r="I819" s="11">
        <v>1405</v>
      </c>
      <c r="J819" s="11">
        <v>2.68</v>
      </c>
      <c r="K819" s="11">
        <v>1471</v>
      </c>
      <c r="L819" s="11">
        <f t="shared" si="73"/>
        <v>66</v>
      </c>
      <c r="M819" s="11" t="s">
        <v>43</v>
      </c>
      <c r="N819" s="11" t="s">
        <v>44</v>
      </c>
      <c r="O819" s="11">
        <f t="shared" si="71"/>
        <v>14.308000000000002</v>
      </c>
      <c r="P819" s="11">
        <v>1</v>
      </c>
      <c r="Q819" s="11">
        <f t="shared" si="72"/>
        <v>9.8000000000000007</v>
      </c>
      <c r="R819" s="11">
        <v>1</v>
      </c>
      <c r="S819" s="11">
        <f t="shared" si="70"/>
        <v>0.98</v>
      </c>
      <c r="T819" s="11">
        <f>SUM($S$6:S819)</f>
        <v>76.580000000000325</v>
      </c>
    </row>
    <row r="820" spans="1:20" x14ac:dyDescent="0.25">
      <c r="A820" s="11">
        <v>677298</v>
      </c>
      <c r="B820" s="11">
        <v>31424620</v>
      </c>
      <c r="C820" s="11" t="s">
        <v>50</v>
      </c>
      <c r="D820" s="11" t="s">
        <v>830</v>
      </c>
      <c r="E820" s="13">
        <v>44688.541666666664</v>
      </c>
      <c r="F820" s="11" t="s">
        <v>980</v>
      </c>
      <c r="G820" s="11" t="s">
        <v>1028</v>
      </c>
      <c r="H820" s="11">
        <v>2.52</v>
      </c>
      <c r="I820" s="11">
        <v>1390</v>
      </c>
      <c r="J820" s="11">
        <v>2.82</v>
      </c>
      <c r="K820" s="11">
        <v>1407</v>
      </c>
      <c r="L820" s="11">
        <f t="shared" si="73"/>
        <v>17</v>
      </c>
      <c r="M820" s="11" t="s">
        <v>161</v>
      </c>
      <c r="N820" s="11" t="s">
        <v>161</v>
      </c>
      <c r="O820" s="11">
        <f t="shared" si="71"/>
        <v>14.895999999999999</v>
      </c>
      <c r="P820" s="11">
        <v>1</v>
      </c>
      <c r="Q820" s="11">
        <f t="shared" si="72"/>
        <v>9.8000000000000007</v>
      </c>
      <c r="R820" s="11">
        <v>1</v>
      </c>
      <c r="S820" s="11">
        <f t="shared" si="70"/>
        <v>0.98</v>
      </c>
      <c r="T820" s="11">
        <f>SUM($S$6:S820)</f>
        <v>77.560000000000329</v>
      </c>
    </row>
    <row r="821" spans="1:20" x14ac:dyDescent="0.25">
      <c r="A821" s="11">
        <v>676695</v>
      </c>
      <c r="B821" s="11">
        <v>31407167</v>
      </c>
      <c r="C821" s="11" t="s">
        <v>50</v>
      </c>
      <c r="D821" s="11" t="s">
        <v>574</v>
      </c>
      <c r="E821" s="13">
        <v>44688.541666666664</v>
      </c>
      <c r="F821" s="11" t="s">
        <v>575</v>
      </c>
      <c r="G821" s="11" t="s">
        <v>877</v>
      </c>
      <c r="H821" s="11">
        <v>2.14</v>
      </c>
      <c r="I821" s="11">
        <v>1403</v>
      </c>
      <c r="J821" s="11">
        <v>4.3</v>
      </c>
      <c r="K821" s="11">
        <v>1482</v>
      </c>
      <c r="L821" s="11">
        <f t="shared" si="73"/>
        <v>79</v>
      </c>
      <c r="M821" s="11" t="s">
        <v>44</v>
      </c>
      <c r="N821" s="11" t="s">
        <v>44</v>
      </c>
      <c r="O821" s="11">
        <f t="shared" si="71"/>
        <v>11.172000000000002</v>
      </c>
      <c r="P821" s="11">
        <v>1</v>
      </c>
      <c r="Q821" s="11">
        <f t="shared" si="72"/>
        <v>9.8000000000000007</v>
      </c>
      <c r="R821" s="11">
        <v>1</v>
      </c>
      <c r="S821" s="11">
        <f t="shared" si="70"/>
        <v>0.98</v>
      </c>
      <c r="T821" s="11">
        <f>SUM($S$6:S821)</f>
        <v>78.540000000000333</v>
      </c>
    </row>
    <row r="822" spans="1:20" x14ac:dyDescent="0.25">
      <c r="A822" s="11">
        <v>676390</v>
      </c>
      <c r="B822" s="11">
        <v>31399374</v>
      </c>
      <c r="C822" s="11" t="s">
        <v>104</v>
      </c>
      <c r="D822" s="11" t="s">
        <v>105</v>
      </c>
      <c r="E822" s="13">
        <v>44688.541666666664</v>
      </c>
      <c r="F822" s="11" t="s">
        <v>238</v>
      </c>
      <c r="G822" s="11" t="s">
        <v>137</v>
      </c>
      <c r="H822" s="11">
        <v>2.04</v>
      </c>
      <c r="I822" s="11">
        <v>1459</v>
      </c>
      <c r="J822" s="11">
        <v>4.4000000000000004</v>
      </c>
      <c r="K822" s="11">
        <v>1489</v>
      </c>
      <c r="L822" s="11">
        <f t="shared" si="73"/>
        <v>30</v>
      </c>
      <c r="M822" s="11" t="s">
        <v>69</v>
      </c>
      <c r="N822" s="11" t="s">
        <v>1029</v>
      </c>
      <c r="O822" s="11">
        <f t="shared" si="71"/>
        <v>-10</v>
      </c>
      <c r="P822" s="11">
        <v>0</v>
      </c>
      <c r="Q822" s="11">
        <f t="shared" si="72"/>
        <v>-34</v>
      </c>
      <c r="R822" s="11">
        <v>0</v>
      </c>
      <c r="S822" s="11">
        <f t="shared" si="70"/>
        <v>-3.4</v>
      </c>
      <c r="T822" s="11">
        <f>SUM($S$6:S822)</f>
        <v>75.140000000000327</v>
      </c>
    </row>
    <row r="823" spans="1:20" x14ac:dyDescent="0.25">
      <c r="A823" s="11">
        <v>676324</v>
      </c>
      <c r="B823" s="11">
        <v>31409939</v>
      </c>
      <c r="C823" s="11" t="s">
        <v>104</v>
      </c>
      <c r="D823" s="11" t="s">
        <v>131</v>
      </c>
      <c r="E823" s="13">
        <v>44688.625</v>
      </c>
      <c r="F823" s="11" t="s">
        <v>233</v>
      </c>
      <c r="G823" s="11" t="s">
        <v>135</v>
      </c>
      <c r="H823" s="11">
        <v>2.56</v>
      </c>
      <c r="I823" s="11">
        <v>1394</v>
      </c>
      <c r="J823" s="11">
        <v>2.94</v>
      </c>
      <c r="K823" s="11">
        <v>1437</v>
      </c>
      <c r="L823" s="11">
        <f t="shared" si="73"/>
        <v>43</v>
      </c>
      <c r="M823" s="11" t="s">
        <v>44</v>
      </c>
      <c r="N823" s="11" t="s">
        <v>63</v>
      </c>
      <c r="O823" s="11">
        <f t="shared" ref="O823:O991" si="74">IF(P823&lt;1,-10,((H823*10-10)*0.98))</f>
        <v>-10</v>
      </c>
      <c r="P823" s="11">
        <v>0</v>
      </c>
      <c r="Q823" s="11">
        <f t="shared" ref="Q823:Q991" si="75">IF(R823&gt;0,9.8,-(J823*10-10))</f>
        <v>-19.399999999999999</v>
      </c>
      <c r="R823" s="11">
        <v>0</v>
      </c>
      <c r="S823" s="11">
        <f t="shared" ref="S823:S991" si="76">IF(R823&gt;0.5,0.98,-(J823*10-10)/10)</f>
        <v>-1.94</v>
      </c>
      <c r="T823" s="11">
        <f>SUM($S$6:S823)</f>
        <v>73.20000000000033</v>
      </c>
    </row>
    <row r="824" spans="1:20" x14ac:dyDescent="0.25">
      <c r="A824" s="11">
        <v>676443</v>
      </c>
      <c r="B824" s="11">
        <v>31421290</v>
      </c>
      <c r="C824" s="11" t="s">
        <v>206</v>
      </c>
      <c r="D824" s="11" t="s">
        <v>517</v>
      </c>
      <c r="E824" s="13">
        <v>44688.708333333336</v>
      </c>
      <c r="F824" s="11" t="s">
        <v>753</v>
      </c>
      <c r="G824" s="11" t="s">
        <v>518</v>
      </c>
      <c r="H824" s="11">
        <v>2.08</v>
      </c>
      <c r="I824" s="11">
        <v>1560</v>
      </c>
      <c r="J824" s="11">
        <v>3.7</v>
      </c>
      <c r="K824" s="11">
        <v>1596</v>
      </c>
      <c r="L824" s="11">
        <f t="shared" si="73"/>
        <v>36</v>
      </c>
      <c r="M824" s="11" t="s">
        <v>69</v>
      </c>
      <c r="N824" s="11" t="s">
        <v>63</v>
      </c>
      <c r="O824" s="11">
        <f t="shared" si="74"/>
        <v>-10</v>
      </c>
      <c r="P824" s="11">
        <v>0</v>
      </c>
      <c r="Q824" s="11">
        <f t="shared" si="75"/>
        <v>-27</v>
      </c>
      <c r="R824" s="11">
        <v>0</v>
      </c>
      <c r="S824" s="11">
        <f t="shared" si="76"/>
        <v>-2.7</v>
      </c>
      <c r="T824" s="11">
        <f>SUM($S$6:S824)</f>
        <v>70.500000000000327</v>
      </c>
    </row>
    <row r="825" spans="1:20" x14ac:dyDescent="0.25">
      <c r="A825" s="11">
        <v>676611</v>
      </c>
      <c r="B825" s="11">
        <v>31405448</v>
      </c>
      <c r="C825" s="11" t="s">
        <v>50</v>
      </c>
      <c r="D825" s="11" t="s">
        <v>142</v>
      </c>
      <c r="E825" s="13">
        <v>44688.729166666664</v>
      </c>
      <c r="F825" s="11" t="s">
        <v>1030</v>
      </c>
      <c r="G825" s="11" t="s">
        <v>885</v>
      </c>
      <c r="H825" s="11">
        <v>2.64</v>
      </c>
      <c r="I825" s="11">
        <v>1480</v>
      </c>
      <c r="J825" s="11">
        <v>2.96</v>
      </c>
      <c r="K825" s="11">
        <v>1548</v>
      </c>
      <c r="L825" s="11">
        <f t="shared" si="73"/>
        <v>68</v>
      </c>
      <c r="M825" t="s">
        <v>69</v>
      </c>
      <c r="N825" t="s">
        <v>63</v>
      </c>
      <c r="O825" s="11">
        <f t="shared" si="74"/>
        <v>-10</v>
      </c>
      <c r="P825">
        <v>0</v>
      </c>
      <c r="Q825" s="11">
        <f t="shared" si="75"/>
        <v>-19.600000000000001</v>
      </c>
      <c r="R825">
        <v>0</v>
      </c>
      <c r="S825" s="11">
        <f t="shared" si="76"/>
        <v>-1.9600000000000002</v>
      </c>
      <c r="T825" s="11">
        <f>SUM($S$6:S825)</f>
        <v>68.540000000000333</v>
      </c>
    </row>
    <row r="826" spans="1:20" x14ac:dyDescent="0.25">
      <c r="A826" s="11">
        <v>676392</v>
      </c>
      <c r="B826" s="11">
        <v>31399366</v>
      </c>
      <c r="C826" s="11" t="s">
        <v>104</v>
      </c>
      <c r="D826" s="11" t="s">
        <v>105</v>
      </c>
      <c r="E826" s="13">
        <v>44688.729166666664</v>
      </c>
      <c r="F826" s="11" t="s">
        <v>136</v>
      </c>
      <c r="G826" s="11" t="s">
        <v>232</v>
      </c>
      <c r="H826" s="11">
        <v>1.81</v>
      </c>
      <c r="I826" s="11">
        <v>1492</v>
      </c>
      <c r="J826" s="11">
        <v>5.5</v>
      </c>
      <c r="K826" s="11">
        <v>1512</v>
      </c>
      <c r="L826" s="11">
        <f t="shared" si="73"/>
        <v>20</v>
      </c>
      <c r="M826" s="11" t="s">
        <v>43</v>
      </c>
      <c r="N826" s="11" t="s">
        <v>161</v>
      </c>
      <c r="O826" s="11">
        <f t="shared" si="74"/>
        <v>7.9380000000000015</v>
      </c>
      <c r="P826" s="11">
        <v>1</v>
      </c>
      <c r="Q826" s="11">
        <f t="shared" si="75"/>
        <v>9.8000000000000007</v>
      </c>
      <c r="R826" s="11">
        <v>1</v>
      </c>
      <c r="S826" s="11">
        <f t="shared" si="76"/>
        <v>0.98</v>
      </c>
      <c r="T826" s="11">
        <f>SUM($S$6:S826)</f>
        <v>69.520000000000337</v>
      </c>
    </row>
    <row r="827" spans="1:20" x14ac:dyDescent="0.25">
      <c r="A827" s="11">
        <v>676574</v>
      </c>
      <c r="B827" s="11">
        <v>31416844</v>
      </c>
      <c r="C827" s="11" t="s">
        <v>138</v>
      </c>
      <c r="D827" s="11" t="s">
        <v>139</v>
      </c>
      <c r="E827" s="13">
        <v>44688.791666666664</v>
      </c>
      <c r="F827" s="11" t="s">
        <v>391</v>
      </c>
      <c r="G827" s="11" t="s">
        <v>1031</v>
      </c>
      <c r="H827" s="11">
        <v>2.08</v>
      </c>
      <c r="I827" s="11">
        <v>1489</v>
      </c>
      <c r="J827" s="11">
        <v>3.9</v>
      </c>
      <c r="K827" s="11">
        <v>1508</v>
      </c>
      <c r="L827" s="11">
        <f t="shared" si="73"/>
        <v>19</v>
      </c>
      <c r="M827" s="11" t="s">
        <v>43</v>
      </c>
      <c r="N827" s="11" t="s">
        <v>43</v>
      </c>
      <c r="O827" s="11">
        <f t="shared" si="74"/>
        <v>-10</v>
      </c>
      <c r="P827" s="11">
        <v>0</v>
      </c>
      <c r="Q827" s="11">
        <f t="shared" si="75"/>
        <v>9.8000000000000007</v>
      </c>
      <c r="R827" s="11">
        <v>1</v>
      </c>
      <c r="S827" s="11">
        <f t="shared" si="76"/>
        <v>0.98</v>
      </c>
      <c r="T827" s="11">
        <f>SUM($S$6:S827)</f>
        <v>70.500000000000341</v>
      </c>
    </row>
    <row r="828" spans="1:20" x14ac:dyDescent="0.25">
      <c r="A828" s="11">
        <v>676383</v>
      </c>
      <c r="B828" s="11">
        <v>31407113</v>
      </c>
      <c r="C828" s="11" t="s">
        <v>172</v>
      </c>
      <c r="D828" s="11" t="s">
        <v>173</v>
      </c>
      <c r="E828" s="13">
        <v>44688.791666666664</v>
      </c>
      <c r="F828" s="11" t="s">
        <v>201</v>
      </c>
      <c r="G828" s="11" t="s">
        <v>174</v>
      </c>
      <c r="H828" s="11">
        <v>2.2599999999999998</v>
      </c>
      <c r="I828" s="11">
        <v>1456</v>
      </c>
      <c r="J828" s="11">
        <v>3.55</v>
      </c>
      <c r="K828" s="11">
        <v>1545</v>
      </c>
      <c r="L828" s="11">
        <f t="shared" si="73"/>
        <v>89</v>
      </c>
      <c r="M828" s="11" t="s">
        <v>49</v>
      </c>
      <c r="N828" s="11" t="s">
        <v>49</v>
      </c>
      <c r="O828" s="11">
        <f t="shared" si="74"/>
        <v>12.347999999999997</v>
      </c>
      <c r="P828" s="11">
        <v>1</v>
      </c>
      <c r="Q828" s="11">
        <f t="shared" si="75"/>
        <v>9.8000000000000007</v>
      </c>
      <c r="R828" s="11">
        <v>1</v>
      </c>
      <c r="S828" s="11">
        <f t="shared" si="76"/>
        <v>0.98</v>
      </c>
      <c r="T828" s="11">
        <f>SUM($S$6:S828)</f>
        <v>71.480000000000345</v>
      </c>
    </row>
    <row r="829" spans="1:20" x14ac:dyDescent="0.25">
      <c r="A829" s="11">
        <v>676534</v>
      </c>
      <c r="B829" s="11">
        <v>31420909</v>
      </c>
      <c r="C829" s="11" t="s">
        <v>100</v>
      </c>
      <c r="D829" s="11" t="s">
        <v>101</v>
      </c>
      <c r="E829" s="13">
        <v>44688.8125</v>
      </c>
      <c r="F829" s="11" t="s">
        <v>102</v>
      </c>
      <c r="G829" s="11" t="s">
        <v>527</v>
      </c>
      <c r="H829" s="11">
        <v>2.2999999999999998</v>
      </c>
      <c r="I829" s="11">
        <v>1601</v>
      </c>
      <c r="J829" s="11">
        <v>3.05</v>
      </c>
      <c r="K829" s="11">
        <v>1665</v>
      </c>
      <c r="L829" s="11">
        <f t="shared" si="73"/>
        <v>64</v>
      </c>
      <c r="M829" t="s">
        <v>63</v>
      </c>
      <c r="N829" t="s">
        <v>63</v>
      </c>
      <c r="O829" s="11">
        <f t="shared" si="74"/>
        <v>-10</v>
      </c>
      <c r="P829">
        <v>0</v>
      </c>
      <c r="Q829" s="11">
        <f t="shared" si="75"/>
        <v>-20.5</v>
      </c>
      <c r="R829">
        <v>0</v>
      </c>
      <c r="S829" s="11">
        <f t="shared" si="76"/>
        <v>-2.0499999999999998</v>
      </c>
      <c r="T829" s="11">
        <f>SUM($S$6:S829)</f>
        <v>69.430000000000348</v>
      </c>
    </row>
    <row r="830" spans="1:20" x14ac:dyDescent="0.25">
      <c r="A830" s="11">
        <v>676946</v>
      </c>
      <c r="B830" s="11">
        <v>31429619</v>
      </c>
      <c r="C830" s="11" t="s">
        <v>104</v>
      </c>
      <c r="D830" s="11" t="s">
        <v>768</v>
      </c>
      <c r="E830" s="13">
        <v>44689.458333333336</v>
      </c>
      <c r="F830" s="11" t="s">
        <v>1032</v>
      </c>
      <c r="G830" s="11" t="s">
        <v>770</v>
      </c>
      <c r="H830" s="11">
        <v>2.4</v>
      </c>
      <c r="I830" s="11">
        <v>1479</v>
      </c>
      <c r="J830" s="11">
        <v>3.1</v>
      </c>
      <c r="K830" s="11">
        <v>1513</v>
      </c>
      <c r="L830" s="11">
        <f t="shared" si="73"/>
        <v>34</v>
      </c>
      <c r="M830" s="11" t="s">
        <v>43</v>
      </c>
      <c r="N830" s="11" t="s">
        <v>54</v>
      </c>
      <c r="O830" s="11">
        <f t="shared" si="74"/>
        <v>-10</v>
      </c>
      <c r="P830" s="11">
        <v>0</v>
      </c>
      <c r="Q830" s="11">
        <f t="shared" si="75"/>
        <v>-21</v>
      </c>
      <c r="R830" s="11">
        <v>0</v>
      </c>
      <c r="S830" s="11">
        <f t="shared" si="76"/>
        <v>-2.1</v>
      </c>
      <c r="T830" s="11">
        <f>SUM($S$6:S830)</f>
        <v>67.330000000000354</v>
      </c>
    </row>
    <row r="831" spans="1:20" x14ac:dyDescent="0.25">
      <c r="A831" s="11">
        <v>676912</v>
      </c>
      <c r="B831" s="11">
        <v>31423145</v>
      </c>
      <c r="C831" s="11" t="s">
        <v>138</v>
      </c>
      <c r="D831" s="11" t="s">
        <v>690</v>
      </c>
      <c r="E831" s="13">
        <v>44689.486111111109</v>
      </c>
      <c r="F831" s="11" t="s">
        <v>1033</v>
      </c>
      <c r="G831" s="11" t="s">
        <v>1034</v>
      </c>
      <c r="H831" s="11">
        <v>2.14</v>
      </c>
      <c r="I831" s="11">
        <v>1571</v>
      </c>
      <c r="J831" s="11">
        <v>3.8</v>
      </c>
      <c r="K831" s="11">
        <v>1606</v>
      </c>
      <c r="L831" s="11">
        <f t="shared" si="73"/>
        <v>35</v>
      </c>
      <c r="M831" s="11" t="s">
        <v>54</v>
      </c>
      <c r="N831" s="11" t="s">
        <v>123</v>
      </c>
      <c r="O831" s="11">
        <f t="shared" si="74"/>
        <v>-10</v>
      </c>
      <c r="P831" s="11">
        <v>0</v>
      </c>
      <c r="Q831" s="11">
        <f t="shared" si="75"/>
        <v>-28</v>
      </c>
      <c r="R831" s="11">
        <v>0</v>
      </c>
      <c r="S831" s="11">
        <f t="shared" si="76"/>
        <v>-2.8</v>
      </c>
      <c r="T831" s="11">
        <f>SUM($S$6:S831)</f>
        <v>64.530000000000356</v>
      </c>
    </row>
    <row r="832" spans="1:20" x14ac:dyDescent="0.25">
      <c r="A832" s="11">
        <v>677020</v>
      </c>
      <c r="B832" s="11">
        <v>31424637</v>
      </c>
      <c r="C832" s="11" t="s">
        <v>65</v>
      </c>
      <c r="D832" s="11" t="s">
        <v>66</v>
      </c>
      <c r="E832" s="13">
        <v>44689.520833333336</v>
      </c>
      <c r="F832" s="11" t="s">
        <v>1035</v>
      </c>
      <c r="G832" s="11" t="s">
        <v>1036</v>
      </c>
      <c r="H832" s="11">
        <v>2.5</v>
      </c>
      <c r="I832" s="11">
        <v>1624</v>
      </c>
      <c r="J832" s="11">
        <v>3.3</v>
      </c>
      <c r="K832" s="11">
        <v>1651</v>
      </c>
      <c r="L832" s="11">
        <f t="shared" si="73"/>
        <v>27</v>
      </c>
      <c r="M832" t="s">
        <v>49</v>
      </c>
      <c r="N832" t="s">
        <v>161</v>
      </c>
      <c r="O832" s="11">
        <f t="shared" si="74"/>
        <v>14.7</v>
      </c>
      <c r="P832">
        <v>1</v>
      </c>
      <c r="Q832" s="11">
        <f t="shared" si="75"/>
        <v>9.8000000000000007</v>
      </c>
      <c r="R832">
        <v>1</v>
      </c>
      <c r="S832" s="11">
        <f t="shared" si="76"/>
        <v>0.98</v>
      </c>
      <c r="T832" s="11">
        <f>SUM($S$6:S832)</f>
        <v>65.51000000000036</v>
      </c>
    </row>
    <row r="833" spans="1:20" x14ac:dyDescent="0.25">
      <c r="A833" s="11">
        <v>676847</v>
      </c>
      <c r="B833" s="11">
        <v>31410021</v>
      </c>
      <c r="C833" s="11" t="s">
        <v>104</v>
      </c>
      <c r="D833" s="11" t="s">
        <v>131</v>
      </c>
      <c r="E833" s="13">
        <v>44689.541666666664</v>
      </c>
      <c r="F833" s="11" t="s">
        <v>133</v>
      </c>
      <c r="G833" s="11" t="s">
        <v>229</v>
      </c>
      <c r="H833" s="11">
        <v>2.2200000000000002</v>
      </c>
      <c r="I833" s="11">
        <v>1478</v>
      </c>
      <c r="J833" s="11">
        <v>3.75</v>
      </c>
      <c r="K833" s="11">
        <v>1510</v>
      </c>
      <c r="L833" s="11">
        <f t="shared" si="73"/>
        <v>32</v>
      </c>
      <c r="M833" t="s">
        <v>43</v>
      </c>
      <c r="N833" t="s">
        <v>43</v>
      </c>
      <c r="O833" s="11">
        <f t="shared" si="74"/>
        <v>-10</v>
      </c>
      <c r="P833">
        <v>0</v>
      </c>
      <c r="Q833" s="11">
        <f t="shared" si="75"/>
        <v>9.8000000000000007</v>
      </c>
      <c r="R833">
        <v>1</v>
      </c>
      <c r="S833" s="11">
        <f t="shared" si="76"/>
        <v>0.98</v>
      </c>
      <c r="T833" s="11">
        <f>SUM($S$6:S833)</f>
        <v>66.490000000000364</v>
      </c>
    </row>
    <row r="834" spans="1:20" x14ac:dyDescent="0.25">
      <c r="A834" s="11">
        <v>677010</v>
      </c>
      <c r="B834" s="11">
        <v>31405356</v>
      </c>
      <c r="C834" s="11" t="s">
        <v>92</v>
      </c>
      <c r="D834" s="11" t="s">
        <v>93</v>
      </c>
      <c r="E834" s="13">
        <v>44689.583333333336</v>
      </c>
      <c r="F834" s="11" t="s">
        <v>250</v>
      </c>
      <c r="G834" s="11" t="s">
        <v>95</v>
      </c>
      <c r="H834" s="11">
        <v>1.72</v>
      </c>
      <c r="I834" s="11">
        <v>1467</v>
      </c>
      <c r="J834" s="11">
        <v>5.0999999999999996</v>
      </c>
      <c r="K834" s="11">
        <v>1553</v>
      </c>
      <c r="L834" s="11">
        <f t="shared" si="73"/>
        <v>86</v>
      </c>
      <c r="M834" t="s">
        <v>69</v>
      </c>
      <c r="N834" t="s">
        <v>70</v>
      </c>
      <c r="O834" s="11">
        <f t="shared" si="74"/>
        <v>7.0559999999999992</v>
      </c>
      <c r="P834">
        <v>1</v>
      </c>
      <c r="Q834" s="11">
        <f t="shared" si="75"/>
        <v>9.8000000000000007</v>
      </c>
      <c r="R834">
        <v>1</v>
      </c>
      <c r="S834" s="11">
        <f t="shared" si="76"/>
        <v>0.98</v>
      </c>
      <c r="T834" s="11">
        <f>SUM($S$6:S834)</f>
        <v>67.470000000000368</v>
      </c>
    </row>
    <row r="835" spans="1:20" x14ac:dyDescent="0.25">
      <c r="A835" s="11">
        <v>676891</v>
      </c>
      <c r="B835" s="11">
        <v>31435179</v>
      </c>
      <c r="C835" s="11" t="s">
        <v>206</v>
      </c>
      <c r="D835" s="11" t="s">
        <v>207</v>
      </c>
      <c r="E835" s="13">
        <v>44689.583333333336</v>
      </c>
      <c r="F835" s="11" t="s">
        <v>344</v>
      </c>
      <c r="G835" s="11" t="s">
        <v>369</v>
      </c>
      <c r="H835" s="11">
        <v>1.78</v>
      </c>
      <c r="I835" s="11">
        <v>1455</v>
      </c>
      <c r="J835" s="11">
        <v>5.3</v>
      </c>
      <c r="K835" s="11">
        <v>1579</v>
      </c>
      <c r="L835" s="11">
        <f t="shared" si="73"/>
        <v>124</v>
      </c>
      <c r="M835" t="s">
        <v>69</v>
      </c>
      <c r="N835" t="s">
        <v>64</v>
      </c>
      <c r="O835" s="11">
        <f t="shared" si="74"/>
        <v>7.6440000000000001</v>
      </c>
      <c r="P835">
        <v>1</v>
      </c>
      <c r="Q835" s="11">
        <f t="shared" si="75"/>
        <v>9.8000000000000007</v>
      </c>
      <c r="R835">
        <v>1</v>
      </c>
      <c r="S835" s="11">
        <f t="shared" si="76"/>
        <v>0.98</v>
      </c>
      <c r="T835" s="11">
        <f>SUM($S$6:S835)</f>
        <v>68.450000000000372</v>
      </c>
    </row>
    <row r="836" spans="1:20" x14ac:dyDescent="0.25">
      <c r="A836" s="11">
        <v>676896</v>
      </c>
      <c r="B836" s="11">
        <v>31435865</v>
      </c>
      <c r="C836" s="11" t="s">
        <v>206</v>
      </c>
      <c r="D836" s="11" t="s">
        <v>207</v>
      </c>
      <c r="E836" s="13">
        <v>44689.583333333336</v>
      </c>
      <c r="F836" s="11" t="s">
        <v>209</v>
      </c>
      <c r="G836" s="11" t="s">
        <v>279</v>
      </c>
      <c r="H836" s="11">
        <v>2</v>
      </c>
      <c r="I836" s="11">
        <v>1455</v>
      </c>
      <c r="J836" s="11">
        <v>4.0999999999999996</v>
      </c>
      <c r="K836" s="11">
        <v>1476</v>
      </c>
      <c r="L836" s="11">
        <f t="shared" si="73"/>
        <v>21</v>
      </c>
      <c r="M836" t="s">
        <v>44</v>
      </c>
      <c r="N836" t="s">
        <v>74</v>
      </c>
      <c r="O836" s="11">
        <f t="shared" si="74"/>
        <v>-10</v>
      </c>
      <c r="P836">
        <v>0</v>
      </c>
      <c r="Q836" s="11">
        <f t="shared" si="75"/>
        <v>9.8000000000000007</v>
      </c>
      <c r="R836">
        <v>1</v>
      </c>
      <c r="S836" s="11">
        <f t="shared" si="76"/>
        <v>0.98</v>
      </c>
      <c r="T836" s="11">
        <f>SUM($S$6:S836)</f>
        <v>69.430000000000376</v>
      </c>
    </row>
    <row r="837" spans="1:20" x14ac:dyDescent="0.25">
      <c r="A837" s="11">
        <v>676893</v>
      </c>
      <c r="B837" s="11">
        <v>31435797</v>
      </c>
      <c r="C837" s="11" t="s">
        <v>206</v>
      </c>
      <c r="D837" s="11" t="s">
        <v>207</v>
      </c>
      <c r="E837" s="13">
        <v>44689.583333333336</v>
      </c>
      <c r="F837" s="11" t="s">
        <v>799</v>
      </c>
      <c r="G837" s="11" t="s">
        <v>413</v>
      </c>
      <c r="H837" s="11">
        <v>2.36</v>
      </c>
      <c r="I837" s="11">
        <v>1439</v>
      </c>
      <c r="J837" s="11">
        <v>3.25</v>
      </c>
      <c r="K837" s="11">
        <v>1530</v>
      </c>
      <c r="L837" s="11">
        <f t="shared" si="73"/>
        <v>91</v>
      </c>
      <c r="M837" t="s">
        <v>69</v>
      </c>
      <c r="N837" t="s">
        <v>70</v>
      </c>
      <c r="O837" s="11">
        <f t="shared" si="74"/>
        <v>13.327999999999998</v>
      </c>
      <c r="P837">
        <v>1</v>
      </c>
      <c r="Q837" s="11">
        <f t="shared" si="75"/>
        <v>9.8000000000000007</v>
      </c>
      <c r="R837">
        <v>1</v>
      </c>
      <c r="S837" s="11">
        <f t="shared" si="76"/>
        <v>0.98</v>
      </c>
      <c r="T837" s="11">
        <f>SUM($S$6:S837)</f>
        <v>70.41000000000038</v>
      </c>
    </row>
    <row r="838" spans="1:20" x14ac:dyDescent="0.25">
      <c r="A838" s="11">
        <v>676880</v>
      </c>
      <c r="B838" s="11">
        <v>31399375</v>
      </c>
      <c r="C838" s="11" t="s">
        <v>104</v>
      </c>
      <c r="D838" s="11" t="s">
        <v>105</v>
      </c>
      <c r="E838" s="13">
        <v>44689.635416666664</v>
      </c>
      <c r="F838" s="11" t="s">
        <v>1037</v>
      </c>
      <c r="G838" s="11" t="s">
        <v>107</v>
      </c>
      <c r="H838" s="11">
        <v>2.2200000000000002</v>
      </c>
      <c r="I838" s="11">
        <v>1651</v>
      </c>
      <c r="J838" s="11">
        <v>3.85</v>
      </c>
      <c r="K838" s="11">
        <v>1722</v>
      </c>
      <c r="L838" s="11">
        <f t="shared" si="73"/>
        <v>71</v>
      </c>
      <c r="M838" t="s">
        <v>43</v>
      </c>
      <c r="N838" t="s">
        <v>69</v>
      </c>
      <c r="O838" s="11">
        <f t="shared" si="74"/>
        <v>-10</v>
      </c>
      <c r="P838">
        <v>0</v>
      </c>
      <c r="Q838" s="11">
        <f t="shared" si="75"/>
        <v>9.8000000000000007</v>
      </c>
      <c r="R838">
        <v>1</v>
      </c>
      <c r="S838" s="11">
        <f t="shared" si="76"/>
        <v>0.98</v>
      </c>
      <c r="T838" s="11">
        <f>SUM($S$6:S838)</f>
        <v>71.390000000000384</v>
      </c>
    </row>
    <row r="839" spans="1:20" x14ac:dyDescent="0.25">
      <c r="A839" s="11">
        <v>677059</v>
      </c>
      <c r="B839" s="11">
        <v>31425003</v>
      </c>
      <c r="C839" s="11" t="s">
        <v>87</v>
      </c>
      <c r="D839" s="11" t="s">
        <v>88</v>
      </c>
      <c r="E839" s="13">
        <v>44689.645833333336</v>
      </c>
      <c r="F839" s="11" t="s">
        <v>241</v>
      </c>
      <c r="G839" s="11" t="s">
        <v>89</v>
      </c>
      <c r="H839" s="11">
        <v>1.98</v>
      </c>
      <c r="I839" s="11">
        <v>1490</v>
      </c>
      <c r="J839" s="11">
        <v>4.5999999999999996</v>
      </c>
      <c r="K839" s="11">
        <v>1514</v>
      </c>
      <c r="L839" s="11">
        <f t="shared" si="73"/>
        <v>24</v>
      </c>
      <c r="M839" t="s">
        <v>43</v>
      </c>
      <c r="N839" t="s">
        <v>69</v>
      </c>
      <c r="O839" s="11">
        <f t="shared" si="74"/>
        <v>-10</v>
      </c>
      <c r="P839">
        <v>0</v>
      </c>
      <c r="Q839" s="11">
        <f t="shared" si="75"/>
        <v>9.8000000000000007</v>
      </c>
      <c r="R839">
        <v>1</v>
      </c>
      <c r="S839" s="11">
        <f t="shared" si="76"/>
        <v>0.98</v>
      </c>
      <c r="T839" s="11">
        <f>SUM($S$6:S839)</f>
        <v>72.370000000000388</v>
      </c>
    </row>
    <row r="840" spans="1:20" x14ac:dyDescent="0.25">
      <c r="A840" s="11">
        <v>676874</v>
      </c>
      <c r="B840" s="11">
        <v>31407112</v>
      </c>
      <c r="C840" s="11" t="s">
        <v>172</v>
      </c>
      <c r="D840" s="11" t="s">
        <v>173</v>
      </c>
      <c r="E840" s="13">
        <v>44689.65625</v>
      </c>
      <c r="F840" s="11" t="s">
        <v>1038</v>
      </c>
      <c r="G840" s="11" t="s">
        <v>1039</v>
      </c>
      <c r="H840" s="11">
        <v>2.4</v>
      </c>
      <c r="I840" s="11">
        <v>1775</v>
      </c>
      <c r="J840" s="11">
        <v>3.1</v>
      </c>
      <c r="K840" s="11">
        <v>1834</v>
      </c>
      <c r="L840" s="11">
        <f t="shared" si="73"/>
        <v>59</v>
      </c>
      <c r="M840" t="s">
        <v>123</v>
      </c>
      <c r="N840" t="s">
        <v>74</v>
      </c>
      <c r="O840" s="11">
        <f t="shared" si="74"/>
        <v>-10</v>
      </c>
      <c r="P840">
        <v>0</v>
      </c>
      <c r="Q840" s="11">
        <f t="shared" si="75"/>
        <v>9.8000000000000007</v>
      </c>
      <c r="R840">
        <v>1</v>
      </c>
      <c r="S840" s="11">
        <f t="shared" si="76"/>
        <v>0.98</v>
      </c>
      <c r="T840" s="11">
        <f>SUM($S$6:S840)</f>
        <v>73.350000000000392</v>
      </c>
    </row>
    <row r="841" spans="1:20" x14ac:dyDescent="0.25">
      <c r="A841" s="11">
        <v>676953</v>
      </c>
      <c r="B841" s="11">
        <v>31423356</v>
      </c>
      <c r="C841" s="11" t="s">
        <v>206</v>
      </c>
      <c r="D841" s="11" t="s">
        <v>517</v>
      </c>
      <c r="E841" s="13">
        <v>44689.708333333336</v>
      </c>
      <c r="F841" s="11" t="s">
        <v>689</v>
      </c>
      <c r="G841" s="11" t="s">
        <v>682</v>
      </c>
      <c r="H841" s="11">
        <v>2.54</v>
      </c>
      <c r="I841" s="11">
        <v>1668</v>
      </c>
      <c r="J841" s="11">
        <v>2.98</v>
      </c>
      <c r="K841" s="11">
        <v>1728</v>
      </c>
      <c r="L841" s="11">
        <f t="shared" si="73"/>
        <v>60</v>
      </c>
      <c r="M841" t="s">
        <v>69</v>
      </c>
      <c r="N841" t="s">
        <v>69</v>
      </c>
      <c r="O841" s="11">
        <f t="shared" si="74"/>
        <v>-10</v>
      </c>
      <c r="P841">
        <v>0</v>
      </c>
      <c r="Q841" s="11">
        <f t="shared" si="75"/>
        <v>9.8000000000000007</v>
      </c>
      <c r="R841">
        <v>1</v>
      </c>
      <c r="S841" s="11">
        <f t="shared" si="76"/>
        <v>0.98</v>
      </c>
      <c r="T841" s="11">
        <f>SUM($S$6:S841)</f>
        <v>74.330000000000396</v>
      </c>
    </row>
    <row r="842" spans="1:20" x14ac:dyDescent="0.25">
      <c r="A842" s="11">
        <v>676881</v>
      </c>
      <c r="B842" s="11">
        <v>31399370</v>
      </c>
      <c r="C842" s="11" t="s">
        <v>104</v>
      </c>
      <c r="D842" s="11" t="s">
        <v>105</v>
      </c>
      <c r="E842" s="13">
        <v>44689.729166666664</v>
      </c>
      <c r="F842" s="11" t="s">
        <v>594</v>
      </c>
      <c r="G842" s="11" t="s">
        <v>191</v>
      </c>
      <c r="H842" s="11">
        <v>2.52</v>
      </c>
      <c r="I842" s="11">
        <v>1513</v>
      </c>
      <c r="J842" s="11">
        <v>3.3</v>
      </c>
      <c r="K842" s="11">
        <v>1558</v>
      </c>
      <c r="L842" s="11">
        <f t="shared" si="73"/>
        <v>45</v>
      </c>
      <c r="M842" t="s">
        <v>54</v>
      </c>
      <c r="N842" t="s">
        <v>69</v>
      </c>
      <c r="O842" s="11">
        <f t="shared" si="74"/>
        <v>-10</v>
      </c>
      <c r="P842">
        <v>0</v>
      </c>
      <c r="Q842" s="11">
        <f t="shared" si="75"/>
        <v>9.8000000000000007</v>
      </c>
      <c r="R842">
        <v>1</v>
      </c>
      <c r="S842" s="11">
        <f t="shared" si="76"/>
        <v>0.98</v>
      </c>
      <c r="T842" s="11">
        <f>SUM($S$6:S842)</f>
        <v>75.3100000000004</v>
      </c>
    </row>
    <row r="843" spans="1:20" x14ac:dyDescent="0.25">
      <c r="A843" s="11">
        <v>677129</v>
      </c>
      <c r="B843" s="11">
        <v>31427815</v>
      </c>
      <c r="C843" s="11" t="s">
        <v>87</v>
      </c>
      <c r="D843" s="11" t="s">
        <v>571</v>
      </c>
      <c r="E843" s="13">
        <v>44689.75</v>
      </c>
      <c r="F843" s="11" t="s">
        <v>897</v>
      </c>
      <c r="G843" s="11" t="s">
        <v>1040</v>
      </c>
      <c r="H843" s="11">
        <v>1.65</v>
      </c>
      <c r="I843" s="11">
        <v>1352</v>
      </c>
      <c r="J843" s="11">
        <v>6.4</v>
      </c>
      <c r="K843" s="11">
        <v>1367</v>
      </c>
      <c r="L843" s="11">
        <f t="shared" si="73"/>
        <v>15</v>
      </c>
      <c r="M843" t="s">
        <v>43</v>
      </c>
      <c r="N843" t="s">
        <v>70</v>
      </c>
      <c r="O843" s="11">
        <f t="shared" si="74"/>
        <v>6.37</v>
      </c>
      <c r="P843">
        <v>1</v>
      </c>
      <c r="Q843" s="11">
        <f t="shared" si="75"/>
        <v>9.8000000000000007</v>
      </c>
      <c r="R843">
        <v>1</v>
      </c>
      <c r="S843" s="11">
        <f t="shared" si="76"/>
        <v>0.98</v>
      </c>
      <c r="T843" s="11">
        <f>SUM($S$6:S843)</f>
        <v>76.290000000000404</v>
      </c>
    </row>
    <row r="844" spans="1:20" x14ac:dyDescent="0.25">
      <c r="A844" s="11">
        <v>676491</v>
      </c>
      <c r="B844" s="11">
        <v>31427760</v>
      </c>
      <c r="C844" s="11" t="s">
        <v>624</v>
      </c>
      <c r="D844" s="11" t="s">
        <v>625</v>
      </c>
      <c r="E844" s="13">
        <v>44689.791666666664</v>
      </c>
      <c r="F844" s="11" t="s">
        <v>1041</v>
      </c>
      <c r="G844" s="11" t="s">
        <v>1042</v>
      </c>
      <c r="H844" s="11">
        <v>2.6</v>
      </c>
      <c r="I844" s="11">
        <v>1440</v>
      </c>
      <c r="J844" s="11">
        <v>3.65</v>
      </c>
      <c r="K844" s="11">
        <v>1496</v>
      </c>
      <c r="L844" s="11">
        <f t="shared" si="73"/>
        <v>56</v>
      </c>
      <c r="M844" t="s">
        <v>44</v>
      </c>
      <c r="N844" t="s">
        <v>64</v>
      </c>
      <c r="O844" s="11">
        <f t="shared" si="74"/>
        <v>15.68</v>
      </c>
      <c r="P844">
        <v>1</v>
      </c>
      <c r="Q844" s="11">
        <f t="shared" si="75"/>
        <v>9.8000000000000007</v>
      </c>
      <c r="R844">
        <v>1</v>
      </c>
      <c r="S844" s="11">
        <f t="shared" si="76"/>
        <v>0.98</v>
      </c>
      <c r="T844" s="11">
        <f>SUM($S$6:S844)</f>
        <v>77.270000000000408</v>
      </c>
    </row>
    <row r="845" spans="1:20" x14ac:dyDescent="0.25">
      <c r="A845" s="11">
        <v>677322</v>
      </c>
      <c r="B845" s="11">
        <v>31427754</v>
      </c>
      <c r="C845" s="11" t="s">
        <v>528</v>
      </c>
      <c r="D845" s="11" t="s">
        <v>529</v>
      </c>
      <c r="E845" s="13">
        <v>44689.802083333336</v>
      </c>
      <c r="F845" s="11" t="s">
        <v>531</v>
      </c>
      <c r="G845" s="11" t="s">
        <v>808</v>
      </c>
      <c r="H845" s="11">
        <v>2.7</v>
      </c>
      <c r="I845" s="11">
        <v>1531</v>
      </c>
      <c r="J845" s="11">
        <v>3</v>
      </c>
      <c r="K845" s="11">
        <v>1581</v>
      </c>
      <c r="L845" s="11">
        <f t="shared" si="73"/>
        <v>50</v>
      </c>
      <c r="M845" t="s">
        <v>43</v>
      </c>
      <c r="N845" t="s">
        <v>54</v>
      </c>
      <c r="O845" s="11">
        <f t="shared" si="74"/>
        <v>-10</v>
      </c>
      <c r="P845">
        <v>0</v>
      </c>
      <c r="Q845" s="11">
        <f t="shared" si="75"/>
        <v>-20</v>
      </c>
      <c r="R845">
        <v>0</v>
      </c>
      <c r="S845" s="11">
        <f t="shared" si="76"/>
        <v>-2</v>
      </c>
      <c r="T845" s="11">
        <f>SUM($S$6:S845)</f>
        <v>75.270000000000408</v>
      </c>
    </row>
    <row r="846" spans="1:20" x14ac:dyDescent="0.25">
      <c r="A846" s="11">
        <v>676882</v>
      </c>
      <c r="B846" s="11">
        <v>31399363</v>
      </c>
      <c r="C846" s="11" t="s">
        <v>104</v>
      </c>
      <c r="D846" s="11" t="s">
        <v>105</v>
      </c>
      <c r="E846" s="13">
        <v>44689.833333333336</v>
      </c>
      <c r="F846" s="11" t="s">
        <v>1043</v>
      </c>
      <c r="G846" s="11" t="s">
        <v>1044</v>
      </c>
      <c r="H846" s="11">
        <v>2.16</v>
      </c>
      <c r="I846" s="11">
        <v>1737</v>
      </c>
      <c r="J846" s="11">
        <v>3.8</v>
      </c>
      <c r="K846" s="11">
        <v>1856</v>
      </c>
      <c r="L846" s="11">
        <f t="shared" si="73"/>
        <v>119</v>
      </c>
      <c r="M846" t="s">
        <v>44</v>
      </c>
      <c r="N846" t="s">
        <v>44</v>
      </c>
      <c r="O846" s="11">
        <f t="shared" si="74"/>
        <v>11.368</v>
      </c>
      <c r="P846">
        <v>1</v>
      </c>
      <c r="Q846" s="11">
        <f t="shared" si="75"/>
        <v>9.8000000000000007</v>
      </c>
      <c r="R846">
        <v>1</v>
      </c>
      <c r="S846" s="11">
        <f t="shared" si="76"/>
        <v>0.98</v>
      </c>
      <c r="T846" s="11">
        <f>SUM($S$6:S846)</f>
        <v>76.250000000000412</v>
      </c>
    </row>
    <row r="847" spans="1:20" x14ac:dyDescent="0.25">
      <c r="A847" s="11">
        <v>677435</v>
      </c>
      <c r="B847" s="11">
        <v>31434822</v>
      </c>
      <c r="C847" s="11" t="s">
        <v>502</v>
      </c>
      <c r="D847" s="11" t="s">
        <v>438</v>
      </c>
      <c r="E847" s="13">
        <v>44689.916666666664</v>
      </c>
      <c r="F847" s="11" t="s">
        <v>503</v>
      </c>
      <c r="G847" s="11" t="s">
        <v>603</v>
      </c>
      <c r="H847" s="11">
        <v>2.14</v>
      </c>
      <c r="I847" s="11">
        <v>1515</v>
      </c>
      <c r="J847" s="11">
        <v>3.5</v>
      </c>
      <c r="K847" s="11">
        <v>1533</v>
      </c>
      <c r="L847" s="11">
        <f t="shared" si="73"/>
        <v>18</v>
      </c>
      <c r="M847" t="s">
        <v>69</v>
      </c>
      <c r="N847" t="s">
        <v>64</v>
      </c>
      <c r="O847" s="11">
        <f t="shared" si="74"/>
        <v>11.172000000000002</v>
      </c>
      <c r="P847">
        <v>1</v>
      </c>
      <c r="Q847" s="11">
        <f t="shared" si="75"/>
        <v>9.8000000000000007</v>
      </c>
      <c r="R847">
        <v>1</v>
      </c>
      <c r="S847" s="11">
        <f t="shared" si="76"/>
        <v>0.98</v>
      </c>
      <c r="T847" s="11">
        <f>SUM($S$6:S847)</f>
        <v>77.230000000000416</v>
      </c>
    </row>
    <row r="848" spans="1:20" x14ac:dyDescent="0.25">
      <c r="A848" s="11">
        <v>676971</v>
      </c>
      <c r="B848" s="11">
        <v>31428531</v>
      </c>
      <c r="C848" s="11" t="s">
        <v>586</v>
      </c>
      <c r="D848" s="11" t="s">
        <v>438</v>
      </c>
      <c r="E848" s="13">
        <v>44689.9375</v>
      </c>
      <c r="F848" s="11" t="s">
        <v>664</v>
      </c>
      <c r="G848" s="11" t="s">
        <v>608</v>
      </c>
      <c r="H848" s="11">
        <v>2.56</v>
      </c>
      <c r="I848" s="11">
        <v>1571</v>
      </c>
      <c r="J848" s="11">
        <v>3.1</v>
      </c>
      <c r="K848" s="11">
        <v>1650</v>
      </c>
      <c r="L848" s="11">
        <f t="shared" si="73"/>
        <v>79</v>
      </c>
      <c r="M848" t="s">
        <v>161</v>
      </c>
      <c r="N848" t="s">
        <v>222</v>
      </c>
      <c r="O848" s="11">
        <f t="shared" si="74"/>
        <v>15.288</v>
      </c>
      <c r="P848">
        <v>1</v>
      </c>
      <c r="Q848" s="11">
        <f t="shared" si="75"/>
        <v>9.8000000000000007</v>
      </c>
      <c r="R848">
        <v>1</v>
      </c>
      <c r="S848" s="11">
        <f t="shared" si="76"/>
        <v>0.98</v>
      </c>
      <c r="T848" s="11">
        <f>SUM($S$6:S848)</f>
        <v>78.21000000000042</v>
      </c>
    </row>
    <row r="849" spans="1:20" x14ac:dyDescent="0.25">
      <c r="A849" s="11">
        <v>677172</v>
      </c>
      <c r="B849" s="11">
        <v>31425616</v>
      </c>
      <c r="C849" s="11" t="s">
        <v>624</v>
      </c>
      <c r="D849" s="11" t="s">
        <v>625</v>
      </c>
      <c r="E849" s="13">
        <v>44689.940972222219</v>
      </c>
      <c r="F849" s="11" t="s">
        <v>1045</v>
      </c>
      <c r="G849" s="11" t="s">
        <v>1046</v>
      </c>
      <c r="H849" s="11">
        <v>2.36</v>
      </c>
      <c r="I849" s="11">
        <v>1419</v>
      </c>
      <c r="J849" s="11">
        <v>3.75</v>
      </c>
      <c r="K849" s="11">
        <v>1504</v>
      </c>
      <c r="L849" s="11">
        <f t="shared" ref="L849:L912" si="77">K849-I849</f>
        <v>85</v>
      </c>
      <c r="M849" t="s">
        <v>43</v>
      </c>
      <c r="N849" t="s">
        <v>69</v>
      </c>
      <c r="O849" s="11">
        <f t="shared" si="74"/>
        <v>-10</v>
      </c>
      <c r="P849">
        <v>0</v>
      </c>
      <c r="Q849" s="11">
        <f t="shared" si="75"/>
        <v>9.8000000000000007</v>
      </c>
      <c r="R849">
        <v>1</v>
      </c>
      <c r="S849" s="11">
        <f t="shared" si="76"/>
        <v>0.98</v>
      </c>
      <c r="T849" s="11">
        <f>SUM($S$6:S849)</f>
        <v>79.190000000000424</v>
      </c>
    </row>
    <row r="850" spans="1:20" x14ac:dyDescent="0.25">
      <c r="A850" s="11">
        <v>677408</v>
      </c>
      <c r="B850" s="11">
        <v>31423200</v>
      </c>
      <c r="C850" s="11" t="s">
        <v>669</v>
      </c>
      <c r="D850" s="11" t="s">
        <v>670</v>
      </c>
      <c r="E850" s="13">
        <v>44690</v>
      </c>
      <c r="F850" s="11" t="s">
        <v>804</v>
      </c>
      <c r="G850" s="11" t="s">
        <v>773</v>
      </c>
      <c r="H850" s="11">
        <v>2.46</v>
      </c>
      <c r="I850" s="11">
        <v>1485</v>
      </c>
      <c r="J850" s="11">
        <v>2.86</v>
      </c>
      <c r="K850" s="11">
        <v>1499</v>
      </c>
      <c r="L850" s="11">
        <f t="shared" si="77"/>
        <v>14</v>
      </c>
      <c r="M850" t="s">
        <v>54</v>
      </c>
      <c r="N850" t="s">
        <v>54</v>
      </c>
      <c r="O850" s="11">
        <f t="shared" si="74"/>
        <v>-10</v>
      </c>
      <c r="P850">
        <v>0</v>
      </c>
      <c r="Q850" s="11">
        <f t="shared" si="75"/>
        <v>-18.599999999999998</v>
      </c>
      <c r="R850">
        <v>0</v>
      </c>
      <c r="S850" s="11">
        <f t="shared" si="76"/>
        <v>-1.8599999999999999</v>
      </c>
      <c r="T850" s="11">
        <f>SUM($S$6:S850)</f>
        <v>77.330000000000425</v>
      </c>
    </row>
    <row r="851" spans="1:20" x14ac:dyDescent="0.25">
      <c r="A851" s="11">
        <v>677369</v>
      </c>
      <c r="B851" s="11">
        <v>31424923</v>
      </c>
      <c r="C851" s="11" t="s">
        <v>505</v>
      </c>
      <c r="D851" s="11" t="s">
        <v>506</v>
      </c>
      <c r="E851" s="13">
        <v>44690.006944444445</v>
      </c>
      <c r="F851" s="11" t="s">
        <v>1047</v>
      </c>
      <c r="G851" s="11" t="s">
        <v>821</v>
      </c>
      <c r="H851" s="11">
        <v>1.88</v>
      </c>
      <c r="I851" s="11">
        <v>1669</v>
      </c>
      <c r="J851" s="11">
        <v>5.2</v>
      </c>
      <c r="K851" s="11">
        <v>1684</v>
      </c>
      <c r="L851" s="11">
        <f t="shared" si="77"/>
        <v>15</v>
      </c>
      <c r="M851" t="s">
        <v>43</v>
      </c>
      <c r="N851" t="s">
        <v>43</v>
      </c>
      <c r="O851" s="11">
        <f t="shared" si="74"/>
        <v>-10</v>
      </c>
      <c r="P851">
        <v>0</v>
      </c>
      <c r="Q851" s="11">
        <f t="shared" si="75"/>
        <v>9.8000000000000007</v>
      </c>
      <c r="R851">
        <v>1</v>
      </c>
      <c r="S851" s="11">
        <f t="shared" si="76"/>
        <v>0.98</v>
      </c>
      <c r="T851" s="11">
        <f>SUM($S$6:S851)</f>
        <v>78.310000000000429</v>
      </c>
    </row>
    <row r="852" spans="1:20" x14ac:dyDescent="0.25">
      <c r="A852" s="11">
        <v>677354</v>
      </c>
      <c r="B852" s="11">
        <v>31429876</v>
      </c>
      <c r="C852" s="11" t="s">
        <v>973</v>
      </c>
      <c r="D852" s="11" t="s">
        <v>974</v>
      </c>
      <c r="E852" s="13">
        <v>44690.020833333336</v>
      </c>
      <c r="F852" s="11" t="s">
        <v>1018</v>
      </c>
      <c r="G852" s="11" t="s">
        <v>1048</v>
      </c>
      <c r="H852" s="11">
        <v>2.54</v>
      </c>
      <c r="I852" s="11">
        <v>1505</v>
      </c>
      <c r="J852" s="11">
        <v>2.82</v>
      </c>
      <c r="K852" s="11">
        <v>1572</v>
      </c>
      <c r="L852" s="11">
        <f t="shared" si="77"/>
        <v>67</v>
      </c>
      <c r="M852" t="s">
        <v>63</v>
      </c>
      <c r="N852" t="s">
        <v>63</v>
      </c>
      <c r="O852" s="11">
        <f t="shared" si="74"/>
        <v>-10</v>
      </c>
      <c r="P852">
        <v>0</v>
      </c>
      <c r="Q852" s="11">
        <f t="shared" si="75"/>
        <v>-18.2</v>
      </c>
      <c r="R852">
        <v>0</v>
      </c>
      <c r="S852" s="11">
        <f t="shared" si="76"/>
        <v>-1.8199999999999998</v>
      </c>
      <c r="T852" s="11">
        <f>SUM($S$6:S852)</f>
        <v>76.490000000000435</v>
      </c>
    </row>
    <row r="853" spans="1:20" x14ac:dyDescent="0.25">
      <c r="A853" s="11">
        <v>677370</v>
      </c>
      <c r="B853" s="11">
        <v>31425163</v>
      </c>
      <c r="C853" s="11" t="s">
        <v>505</v>
      </c>
      <c r="D853" s="11" t="s">
        <v>506</v>
      </c>
      <c r="E853" s="13">
        <v>44690.09375</v>
      </c>
      <c r="F853" s="11" t="s">
        <v>549</v>
      </c>
      <c r="G853" s="11" t="s">
        <v>820</v>
      </c>
      <c r="H853" s="11">
        <v>2.68</v>
      </c>
      <c r="I853" s="11">
        <v>1500</v>
      </c>
      <c r="J853" s="11">
        <v>3.2</v>
      </c>
      <c r="K853" s="11">
        <v>1515</v>
      </c>
      <c r="L853" s="11">
        <f t="shared" si="77"/>
        <v>15</v>
      </c>
      <c r="M853" t="s">
        <v>44</v>
      </c>
      <c r="N853" t="s">
        <v>49</v>
      </c>
      <c r="O853" s="11">
        <f t="shared" si="74"/>
        <v>16.463999999999999</v>
      </c>
      <c r="P853">
        <v>1</v>
      </c>
      <c r="Q853" s="11">
        <f t="shared" si="75"/>
        <v>9.8000000000000007</v>
      </c>
      <c r="R853">
        <v>1</v>
      </c>
      <c r="S853" s="11">
        <f t="shared" si="76"/>
        <v>0.98</v>
      </c>
      <c r="T853" s="11">
        <f>SUM($S$6:S853)</f>
        <v>77.470000000000439</v>
      </c>
    </row>
    <row r="854" spans="1:20" x14ac:dyDescent="0.25">
      <c r="A854" s="11">
        <v>677341</v>
      </c>
      <c r="B854" s="11">
        <v>31414700</v>
      </c>
      <c r="C854" s="11" t="s">
        <v>108</v>
      </c>
      <c r="D854" s="11" t="s">
        <v>109</v>
      </c>
      <c r="E854" s="13">
        <v>44690.822916666664</v>
      </c>
      <c r="F854" s="11" t="s">
        <v>178</v>
      </c>
      <c r="G854" s="11" t="s">
        <v>1049</v>
      </c>
      <c r="H854" s="11">
        <v>2.46</v>
      </c>
      <c r="I854" s="11">
        <v>1596</v>
      </c>
      <c r="J854" s="11">
        <v>3.2</v>
      </c>
      <c r="K854" s="11">
        <v>1697</v>
      </c>
      <c r="L854" s="11">
        <f t="shared" si="77"/>
        <v>101</v>
      </c>
      <c r="M854" t="s">
        <v>49</v>
      </c>
      <c r="N854" t="s">
        <v>49</v>
      </c>
      <c r="O854" s="11">
        <f t="shared" si="74"/>
        <v>14.308000000000002</v>
      </c>
      <c r="P854">
        <v>1</v>
      </c>
      <c r="Q854" s="11">
        <f t="shared" si="75"/>
        <v>9.8000000000000007</v>
      </c>
      <c r="R854">
        <v>1</v>
      </c>
      <c r="S854" s="11">
        <f t="shared" si="76"/>
        <v>0.98</v>
      </c>
      <c r="T854" s="11">
        <f>SUM($S$6:S854)</f>
        <v>78.450000000000443</v>
      </c>
    </row>
    <row r="855" spans="1:20" x14ac:dyDescent="0.25">
      <c r="A855" s="11">
        <v>677403</v>
      </c>
      <c r="B855" s="11">
        <v>31426473</v>
      </c>
      <c r="C855" s="11" t="s">
        <v>87</v>
      </c>
      <c r="D855" s="11" t="s">
        <v>88</v>
      </c>
      <c r="E855" s="13">
        <v>44690.84375</v>
      </c>
      <c r="F855" s="11" t="s">
        <v>1050</v>
      </c>
      <c r="G855" s="11" t="s">
        <v>405</v>
      </c>
      <c r="H855" s="11">
        <v>2.44</v>
      </c>
      <c r="I855" s="11">
        <v>1459</v>
      </c>
      <c r="J855" s="11">
        <v>3.35</v>
      </c>
      <c r="K855" s="11">
        <v>1534</v>
      </c>
      <c r="L855" s="11">
        <f t="shared" si="77"/>
        <v>75</v>
      </c>
      <c r="M855" t="s">
        <v>44</v>
      </c>
      <c r="N855" t="s">
        <v>151</v>
      </c>
      <c r="O855" s="11">
        <f t="shared" si="74"/>
        <v>-10</v>
      </c>
      <c r="P855">
        <v>0</v>
      </c>
      <c r="Q855" s="11">
        <f t="shared" si="75"/>
        <v>-23.5</v>
      </c>
      <c r="R855">
        <v>0</v>
      </c>
      <c r="S855" s="11">
        <f t="shared" si="76"/>
        <v>-2.35</v>
      </c>
      <c r="T855" s="11">
        <f>SUM($S$6:S855)</f>
        <v>76.100000000000449</v>
      </c>
    </row>
    <row r="856" spans="1:20" x14ac:dyDescent="0.25">
      <c r="A856" s="11">
        <v>677489</v>
      </c>
      <c r="B856" s="11">
        <v>31431488</v>
      </c>
      <c r="C856" s="11" t="s">
        <v>586</v>
      </c>
      <c r="D856" s="11" t="s">
        <v>438</v>
      </c>
      <c r="E856" s="13">
        <v>44691.0625</v>
      </c>
      <c r="F856" s="11" t="s">
        <v>810</v>
      </c>
      <c r="G856" s="11" t="s">
        <v>806</v>
      </c>
      <c r="H856" s="11">
        <v>2.48</v>
      </c>
      <c r="I856" s="11">
        <v>1527</v>
      </c>
      <c r="J856" s="11">
        <v>3.45</v>
      </c>
      <c r="K856" s="11">
        <v>1557</v>
      </c>
      <c r="L856" s="11">
        <f t="shared" si="77"/>
        <v>30</v>
      </c>
      <c r="M856" t="s">
        <v>44</v>
      </c>
      <c r="N856" t="s">
        <v>44</v>
      </c>
      <c r="O856" s="11">
        <f t="shared" si="74"/>
        <v>14.504</v>
      </c>
      <c r="P856">
        <v>1</v>
      </c>
      <c r="Q856" s="11">
        <f t="shared" si="75"/>
        <v>9.8000000000000007</v>
      </c>
      <c r="R856">
        <v>1</v>
      </c>
      <c r="S856" s="11">
        <f t="shared" si="76"/>
        <v>0.98</v>
      </c>
      <c r="T856" s="11">
        <f>SUM($S$6:S856)</f>
        <v>77.080000000000453</v>
      </c>
    </row>
    <row r="857" spans="1:20" x14ac:dyDescent="0.25">
      <c r="A857" s="11">
        <v>677655</v>
      </c>
      <c r="B857" s="11">
        <v>31429071</v>
      </c>
      <c r="C857" s="11" t="s">
        <v>39</v>
      </c>
      <c r="D857" s="11" t="s">
        <v>40</v>
      </c>
      <c r="E857" s="13">
        <v>44691.420138888891</v>
      </c>
      <c r="F857" s="11" t="s">
        <v>42</v>
      </c>
      <c r="G857" s="11" t="s">
        <v>308</v>
      </c>
      <c r="H857" s="11">
        <v>2.66</v>
      </c>
      <c r="I857" s="11">
        <v>1450</v>
      </c>
      <c r="J857" s="11">
        <v>2.68</v>
      </c>
      <c r="K857" s="11">
        <v>1564</v>
      </c>
      <c r="L857" s="11">
        <f t="shared" si="77"/>
        <v>114</v>
      </c>
      <c r="M857" t="s">
        <v>70</v>
      </c>
      <c r="N857" t="s">
        <v>128</v>
      </c>
      <c r="O857" s="11">
        <f t="shared" si="74"/>
        <v>16.268000000000001</v>
      </c>
      <c r="P857">
        <v>1</v>
      </c>
      <c r="Q857" s="11">
        <f t="shared" si="75"/>
        <v>9.8000000000000007</v>
      </c>
      <c r="R857">
        <v>1</v>
      </c>
      <c r="S857" s="11">
        <f t="shared" si="76"/>
        <v>0.98</v>
      </c>
      <c r="T857" s="11">
        <f>SUM($S$6:S857)</f>
        <v>78.060000000000457</v>
      </c>
    </row>
    <row r="858" spans="1:20" x14ac:dyDescent="0.25">
      <c r="A858" s="11">
        <v>677660</v>
      </c>
      <c r="B858" s="11">
        <v>31432904</v>
      </c>
      <c r="C858" s="11" t="s">
        <v>100</v>
      </c>
      <c r="D858" s="11" t="s">
        <v>463</v>
      </c>
      <c r="E858" s="13">
        <v>44691.770833333336</v>
      </c>
      <c r="F858" s="11" t="s">
        <v>569</v>
      </c>
      <c r="G858" s="11" t="s">
        <v>537</v>
      </c>
      <c r="H858" s="11">
        <v>2.2400000000000002</v>
      </c>
      <c r="I858" s="11">
        <v>1400</v>
      </c>
      <c r="J858" s="11">
        <v>3.25</v>
      </c>
      <c r="K858" s="11">
        <v>1436</v>
      </c>
      <c r="L858" s="11">
        <f t="shared" si="77"/>
        <v>36</v>
      </c>
      <c r="M858" t="s">
        <v>44</v>
      </c>
      <c r="N858" t="s">
        <v>69</v>
      </c>
      <c r="O858" s="11">
        <f t="shared" si="74"/>
        <v>-10</v>
      </c>
      <c r="P858">
        <v>0</v>
      </c>
      <c r="Q858" s="11">
        <f t="shared" si="75"/>
        <v>9.8000000000000007</v>
      </c>
      <c r="R858">
        <v>1</v>
      </c>
      <c r="S858" s="11">
        <f t="shared" si="76"/>
        <v>0.98</v>
      </c>
      <c r="T858" s="11">
        <f>SUM($S$6:S858)</f>
        <v>79.040000000000461</v>
      </c>
    </row>
    <row r="859" spans="1:20" x14ac:dyDescent="0.25">
      <c r="A859" s="11">
        <v>677634</v>
      </c>
      <c r="B859" s="11">
        <v>31441448</v>
      </c>
      <c r="C859" s="11" t="s">
        <v>345</v>
      </c>
      <c r="D859" s="11" t="s">
        <v>673</v>
      </c>
      <c r="E859" s="13">
        <v>44692.666666666664</v>
      </c>
      <c r="F859" s="11" t="s">
        <v>1051</v>
      </c>
      <c r="G859" s="11" t="s">
        <v>870</v>
      </c>
      <c r="H859" s="11">
        <v>1.61</v>
      </c>
      <c r="I859" s="11">
        <v>1389</v>
      </c>
      <c r="J859" s="11">
        <v>6.2</v>
      </c>
      <c r="K859" s="11">
        <v>1455</v>
      </c>
      <c r="L859" s="11">
        <f t="shared" si="77"/>
        <v>66</v>
      </c>
      <c r="M859" t="s">
        <v>43</v>
      </c>
      <c r="N859" t="s">
        <v>44</v>
      </c>
      <c r="O859" s="11">
        <f t="shared" si="74"/>
        <v>5.9780000000000015</v>
      </c>
      <c r="P859">
        <v>1</v>
      </c>
      <c r="Q859" s="11">
        <f t="shared" si="75"/>
        <v>9.8000000000000007</v>
      </c>
      <c r="R859">
        <v>1</v>
      </c>
      <c r="S859" s="11">
        <f t="shared" si="76"/>
        <v>0.98</v>
      </c>
      <c r="T859" s="11">
        <f>SUM($S$6:S859)</f>
        <v>80.020000000000465</v>
      </c>
    </row>
    <row r="860" spans="1:20" x14ac:dyDescent="0.25">
      <c r="A860" s="11">
        <v>677862</v>
      </c>
      <c r="B860" s="11">
        <v>31421997</v>
      </c>
      <c r="C860" s="11" t="s">
        <v>104</v>
      </c>
      <c r="D860" s="11" t="s">
        <v>105</v>
      </c>
      <c r="E860" s="13">
        <v>44692.75</v>
      </c>
      <c r="F860" s="11" t="s">
        <v>752</v>
      </c>
      <c r="G860" s="11" t="s">
        <v>594</v>
      </c>
      <c r="H860" s="11">
        <v>2.2400000000000002</v>
      </c>
      <c r="I860" s="11">
        <v>1447</v>
      </c>
      <c r="J860" s="11">
        <v>3.65</v>
      </c>
      <c r="K860" s="11">
        <v>1514</v>
      </c>
      <c r="L860" s="11">
        <f t="shared" si="77"/>
        <v>67</v>
      </c>
      <c r="M860" t="s">
        <v>69</v>
      </c>
      <c r="N860" t="s">
        <v>70</v>
      </c>
      <c r="O860" s="11">
        <f t="shared" si="74"/>
        <v>12.152000000000001</v>
      </c>
      <c r="P860">
        <v>1</v>
      </c>
      <c r="Q860" s="11">
        <f t="shared" si="75"/>
        <v>9.8000000000000007</v>
      </c>
      <c r="R860">
        <v>1</v>
      </c>
      <c r="S860" s="11">
        <f t="shared" si="76"/>
        <v>0.98</v>
      </c>
      <c r="T860" s="11">
        <f>SUM($S$6:S860)</f>
        <v>81.000000000000469</v>
      </c>
    </row>
    <row r="861" spans="1:20" x14ac:dyDescent="0.25">
      <c r="A861" s="11">
        <v>677805</v>
      </c>
      <c r="B861" s="11">
        <v>31424610</v>
      </c>
      <c r="C861" s="11" t="s">
        <v>172</v>
      </c>
      <c r="D861" s="11" t="s">
        <v>173</v>
      </c>
      <c r="E861" s="13">
        <v>44692.791666666664</v>
      </c>
      <c r="F861" s="11" t="s">
        <v>356</v>
      </c>
      <c r="G861" s="11" t="s">
        <v>365</v>
      </c>
      <c r="H861" s="11">
        <v>2.68</v>
      </c>
      <c r="I861" s="11">
        <v>1493</v>
      </c>
      <c r="J861" s="11">
        <v>2.7</v>
      </c>
      <c r="K861" s="11">
        <v>1584</v>
      </c>
      <c r="L861" s="11">
        <f t="shared" si="77"/>
        <v>91</v>
      </c>
      <c r="M861" t="s">
        <v>69</v>
      </c>
      <c r="N861" t="s">
        <v>63</v>
      </c>
      <c r="O861" s="11">
        <f t="shared" si="74"/>
        <v>-10</v>
      </c>
      <c r="P861">
        <v>0</v>
      </c>
      <c r="Q861" s="11">
        <f t="shared" si="75"/>
        <v>-17</v>
      </c>
      <c r="R861">
        <v>0</v>
      </c>
      <c r="S861" s="11">
        <f t="shared" si="76"/>
        <v>-1.7</v>
      </c>
      <c r="T861" s="11">
        <f>SUM($S$6:S861)</f>
        <v>79.300000000000466</v>
      </c>
    </row>
    <row r="862" spans="1:20" x14ac:dyDescent="0.25">
      <c r="A862" s="11">
        <v>677588</v>
      </c>
      <c r="B862" s="11">
        <v>31424605</v>
      </c>
      <c r="C862" s="11" t="s">
        <v>172</v>
      </c>
      <c r="D862" s="11" t="s">
        <v>173</v>
      </c>
      <c r="E862" s="13">
        <v>44692.791666666664</v>
      </c>
      <c r="F862" s="11" t="s">
        <v>668</v>
      </c>
      <c r="G862" s="11" t="s">
        <v>174</v>
      </c>
      <c r="H862" s="11">
        <v>2.3199999999999998</v>
      </c>
      <c r="I862" s="11">
        <v>1468</v>
      </c>
      <c r="J862" s="11">
        <v>3.35</v>
      </c>
      <c r="K862" s="11">
        <v>1532</v>
      </c>
      <c r="L862" s="11">
        <f t="shared" si="77"/>
        <v>64</v>
      </c>
      <c r="M862" t="s">
        <v>44</v>
      </c>
      <c r="N862" t="s">
        <v>49</v>
      </c>
      <c r="O862" s="11">
        <f t="shared" si="74"/>
        <v>12.936</v>
      </c>
      <c r="P862">
        <v>1</v>
      </c>
      <c r="Q862" s="11">
        <f t="shared" si="75"/>
        <v>9.8000000000000007</v>
      </c>
      <c r="R862">
        <v>1</v>
      </c>
      <c r="S862" s="11">
        <f t="shared" si="76"/>
        <v>0.98</v>
      </c>
      <c r="T862" s="11">
        <f>SUM($S$6:S862)</f>
        <v>80.28000000000047</v>
      </c>
    </row>
    <row r="863" spans="1:20" x14ac:dyDescent="0.25">
      <c r="A863" s="11">
        <v>677826</v>
      </c>
      <c r="B863" s="11">
        <v>31433456</v>
      </c>
      <c r="C863" s="11" t="s">
        <v>100</v>
      </c>
      <c r="D863" s="11" t="s">
        <v>101</v>
      </c>
      <c r="E863" s="13">
        <v>44692.8125</v>
      </c>
      <c r="F863" s="11" t="s">
        <v>115</v>
      </c>
      <c r="G863" s="11" t="s">
        <v>103</v>
      </c>
      <c r="H863" s="11">
        <v>2.2200000000000002</v>
      </c>
      <c r="I863" s="11">
        <v>1498</v>
      </c>
      <c r="J863" s="11">
        <v>3.55</v>
      </c>
      <c r="K863" s="11">
        <v>1548</v>
      </c>
      <c r="L863" s="11">
        <f t="shared" si="77"/>
        <v>50</v>
      </c>
      <c r="M863" t="s">
        <v>54</v>
      </c>
      <c r="N863" t="s">
        <v>74</v>
      </c>
      <c r="O863" s="11">
        <f t="shared" si="74"/>
        <v>-10</v>
      </c>
      <c r="P863">
        <v>0</v>
      </c>
      <c r="Q863" s="11">
        <f t="shared" si="75"/>
        <v>9.8000000000000007</v>
      </c>
      <c r="R863">
        <v>1</v>
      </c>
      <c r="S863" s="11">
        <f t="shared" si="76"/>
        <v>0.98</v>
      </c>
      <c r="T863" s="11">
        <f>SUM($S$6:S863)</f>
        <v>81.260000000000474</v>
      </c>
    </row>
    <row r="864" spans="1:20" x14ac:dyDescent="0.25">
      <c r="A864" s="11">
        <v>678426</v>
      </c>
      <c r="B864" s="11">
        <v>31432676</v>
      </c>
      <c r="C864" s="11" t="s">
        <v>59</v>
      </c>
      <c r="D864" s="11" t="s">
        <v>60</v>
      </c>
      <c r="E864" s="13">
        <v>44692.822916666664</v>
      </c>
      <c r="F864" s="11" t="s">
        <v>339</v>
      </c>
      <c r="G864" s="11" t="s">
        <v>379</v>
      </c>
      <c r="H864" s="11">
        <v>2.52</v>
      </c>
      <c r="I864" s="11">
        <v>1476</v>
      </c>
      <c r="J864" s="11">
        <v>3.55</v>
      </c>
      <c r="K864" s="11">
        <v>1508</v>
      </c>
      <c r="L864" s="11">
        <f t="shared" si="77"/>
        <v>32</v>
      </c>
      <c r="M864" t="s">
        <v>43</v>
      </c>
      <c r="N864" t="s">
        <v>43</v>
      </c>
      <c r="O864" s="11">
        <f t="shared" si="74"/>
        <v>-10</v>
      </c>
      <c r="P864">
        <v>0</v>
      </c>
      <c r="Q864" s="11">
        <f t="shared" si="75"/>
        <v>9.8000000000000007</v>
      </c>
      <c r="R864">
        <v>1</v>
      </c>
      <c r="S864" s="11">
        <f t="shared" si="76"/>
        <v>0.98</v>
      </c>
      <c r="T864" s="11">
        <f>SUM($S$6:S864)</f>
        <v>82.240000000000478</v>
      </c>
    </row>
    <row r="865" spans="1:20" x14ac:dyDescent="0.25">
      <c r="A865" s="11">
        <v>677683</v>
      </c>
      <c r="B865" s="11">
        <v>31444585</v>
      </c>
      <c r="C865" s="11" t="s">
        <v>586</v>
      </c>
      <c r="D865" s="11" t="s">
        <v>704</v>
      </c>
      <c r="E865" s="13">
        <v>44692.854166666664</v>
      </c>
      <c r="F865" s="11" t="s">
        <v>717</v>
      </c>
      <c r="G865" s="11" t="s">
        <v>707</v>
      </c>
      <c r="H865" s="11">
        <v>2.44</v>
      </c>
      <c r="I865" s="11">
        <v>1365</v>
      </c>
      <c r="J865" s="11">
        <v>3.45</v>
      </c>
      <c r="K865" s="11">
        <v>1450</v>
      </c>
      <c r="L865" s="11">
        <f t="shared" si="77"/>
        <v>85</v>
      </c>
      <c r="M865" t="s">
        <v>161</v>
      </c>
      <c r="N865" t="s">
        <v>386</v>
      </c>
      <c r="O865" s="11">
        <f t="shared" si="74"/>
        <v>14.111999999999998</v>
      </c>
      <c r="P865">
        <v>1</v>
      </c>
      <c r="Q865" s="11">
        <f t="shared" si="75"/>
        <v>9.8000000000000007</v>
      </c>
      <c r="R865">
        <v>1</v>
      </c>
      <c r="S865" s="11">
        <f t="shared" si="76"/>
        <v>0.98</v>
      </c>
      <c r="T865" s="11">
        <f>SUM($S$6:S865)</f>
        <v>83.220000000000482</v>
      </c>
    </row>
    <row r="866" spans="1:20" x14ac:dyDescent="0.25">
      <c r="A866" s="11">
        <v>677612</v>
      </c>
      <c r="B866" s="11">
        <v>31441980</v>
      </c>
      <c r="C866" s="11" t="s">
        <v>502</v>
      </c>
      <c r="D866" s="11" t="s">
        <v>438</v>
      </c>
      <c r="E866" s="13">
        <v>44692.916666666664</v>
      </c>
      <c r="F866" s="11" t="s">
        <v>1052</v>
      </c>
      <c r="G866" s="11" t="s">
        <v>504</v>
      </c>
      <c r="H866" s="11">
        <v>2.2200000000000002</v>
      </c>
      <c r="I866" s="11">
        <v>1469</v>
      </c>
      <c r="J866" s="11">
        <v>3.55</v>
      </c>
      <c r="K866" s="11">
        <v>1512</v>
      </c>
      <c r="L866" s="11">
        <f t="shared" si="77"/>
        <v>43</v>
      </c>
      <c r="M866" t="s">
        <v>44</v>
      </c>
      <c r="N866" t="s">
        <v>70</v>
      </c>
      <c r="O866" s="11">
        <f t="shared" si="74"/>
        <v>11.956000000000003</v>
      </c>
      <c r="P866">
        <v>1</v>
      </c>
      <c r="Q866" s="11">
        <f t="shared" si="75"/>
        <v>9.8000000000000007</v>
      </c>
      <c r="R866">
        <v>1</v>
      </c>
      <c r="S866" s="11">
        <f t="shared" si="76"/>
        <v>0.98</v>
      </c>
      <c r="T866" s="11">
        <f>SUM($S$6:S866)</f>
        <v>84.200000000000486</v>
      </c>
    </row>
    <row r="867" spans="1:20" x14ac:dyDescent="0.25">
      <c r="A867" s="11">
        <v>677924</v>
      </c>
      <c r="B867" s="11">
        <v>31445072</v>
      </c>
      <c r="C867" s="11" t="s">
        <v>973</v>
      </c>
      <c r="D867" s="11" t="s">
        <v>974</v>
      </c>
      <c r="E867" s="13">
        <v>44693.041666666664</v>
      </c>
      <c r="F867" s="11" t="s">
        <v>975</v>
      </c>
      <c r="G867" s="11" t="s">
        <v>1048</v>
      </c>
      <c r="H867" s="11">
        <v>2.5</v>
      </c>
      <c r="I867" s="11">
        <v>1427</v>
      </c>
      <c r="J867" s="11">
        <v>3.1</v>
      </c>
      <c r="K867" s="11">
        <v>1578</v>
      </c>
      <c r="L867" s="11">
        <f t="shared" si="77"/>
        <v>151</v>
      </c>
      <c r="M867" t="s">
        <v>44</v>
      </c>
      <c r="N867" t="s">
        <v>69</v>
      </c>
      <c r="O867" s="11">
        <f t="shared" si="74"/>
        <v>-10</v>
      </c>
      <c r="P867">
        <v>0</v>
      </c>
      <c r="Q867" s="11">
        <f t="shared" si="75"/>
        <v>9.8000000000000007</v>
      </c>
      <c r="R867">
        <v>1</v>
      </c>
      <c r="S867" s="11">
        <f t="shared" si="76"/>
        <v>0.98</v>
      </c>
      <c r="T867" s="11">
        <f>SUM($S$6:S867)</f>
        <v>85.18000000000049</v>
      </c>
    </row>
    <row r="868" spans="1:20" x14ac:dyDescent="0.25">
      <c r="A868" s="11">
        <v>678429</v>
      </c>
      <c r="B868" s="11">
        <v>31431223</v>
      </c>
      <c r="C868" s="11" t="s">
        <v>520</v>
      </c>
      <c r="D868" s="11" t="s">
        <v>521</v>
      </c>
      <c r="E868" s="13">
        <v>44693.708333333336</v>
      </c>
      <c r="F868" s="11" t="s">
        <v>1053</v>
      </c>
      <c r="G868" s="11" t="s">
        <v>1054</v>
      </c>
      <c r="H868" s="11">
        <v>2.68</v>
      </c>
      <c r="I868" s="11">
        <v>1501</v>
      </c>
      <c r="J868" s="11">
        <v>2.9</v>
      </c>
      <c r="K868" s="11">
        <v>1569</v>
      </c>
      <c r="L868" s="11">
        <f t="shared" si="77"/>
        <v>68</v>
      </c>
      <c r="M868" t="s">
        <v>44</v>
      </c>
      <c r="N868" t="s">
        <v>44</v>
      </c>
      <c r="O868" s="11">
        <f t="shared" si="74"/>
        <v>16.463999999999999</v>
      </c>
      <c r="P868">
        <v>1</v>
      </c>
      <c r="Q868" s="11">
        <f t="shared" si="75"/>
        <v>9.8000000000000007</v>
      </c>
      <c r="R868">
        <v>1</v>
      </c>
      <c r="S868" s="11">
        <f t="shared" si="76"/>
        <v>0.98</v>
      </c>
      <c r="T868" s="11">
        <f>SUM($S$6:S868)</f>
        <v>86.160000000000494</v>
      </c>
    </row>
    <row r="869" spans="1:20" x14ac:dyDescent="0.25">
      <c r="A869" s="11">
        <v>678422</v>
      </c>
      <c r="B869" s="11">
        <v>31437634</v>
      </c>
      <c r="C869" s="11" t="s">
        <v>520</v>
      </c>
      <c r="D869" s="11" t="s">
        <v>565</v>
      </c>
      <c r="E869" s="13">
        <v>44694.5</v>
      </c>
      <c r="F869" s="11" t="s">
        <v>734</v>
      </c>
      <c r="G869" s="11" t="s">
        <v>567</v>
      </c>
      <c r="H869" s="11">
        <v>2.34</v>
      </c>
      <c r="I869" s="11">
        <v>1373</v>
      </c>
      <c r="J869" s="11">
        <v>3.1</v>
      </c>
      <c r="K869" s="11">
        <v>1430</v>
      </c>
      <c r="L869" s="11">
        <f t="shared" si="77"/>
        <v>57</v>
      </c>
      <c r="M869" t="s">
        <v>43</v>
      </c>
      <c r="N869" t="s">
        <v>44</v>
      </c>
      <c r="O869" s="11">
        <f t="shared" si="74"/>
        <v>13.131999999999998</v>
      </c>
      <c r="P869">
        <v>1</v>
      </c>
      <c r="Q869" s="11">
        <f t="shared" si="75"/>
        <v>9.8000000000000007</v>
      </c>
      <c r="R869">
        <v>1</v>
      </c>
      <c r="S869" s="11">
        <f t="shared" si="76"/>
        <v>0.98</v>
      </c>
      <c r="T869" s="11">
        <f>SUM($S$6:S869)</f>
        <v>87.140000000000498</v>
      </c>
    </row>
    <row r="870" spans="1:20" x14ac:dyDescent="0.25">
      <c r="A870" s="11">
        <v>678382</v>
      </c>
      <c r="B870" s="11">
        <v>31443654</v>
      </c>
      <c r="C870" s="11" t="s">
        <v>87</v>
      </c>
      <c r="D870" s="11" t="s">
        <v>571</v>
      </c>
      <c r="E870" s="13">
        <v>44694.645833333336</v>
      </c>
      <c r="F870" s="11" t="s">
        <v>798</v>
      </c>
      <c r="G870" s="11" t="s">
        <v>847</v>
      </c>
      <c r="H870" s="11">
        <v>2.04</v>
      </c>
      <c r="I870" s="11">
        <v>1409</v>
      </c>
      <c r="J870" s="11">
        <v>3.4</v>
      </c>
      <c r="K870" s="11">
        <v>1487</v>
      </c>
      <c r="L870" s="11">
        <f t="shared" si="77"/>
        <v>78</v>
      </c>
      <c r="M870" t="s">
        <v>70</v>
      </c>
      <c r="N870" t="s">
        <v>151</v>
      </c>
      <c r="O870" s="11">
        <f t="shared" si="74"/>
        <v>-10</v>
      </c>
      <c r="P870">
        <v>0</v>
      </c>
      <c r="Q870" s="11">
        <f t="shared" si="75"/>
        <v>-24</v>
      </c>
      <c r="R870">
        <v>0</v>
      </c>
      <c r="S870" s="11">
        <f t="shared" si="76"/>
        <v>-2.4</v>
      </c>
      <c r="T870" s="11">
        <f>SUM($S$6:S870)</f>
        <v>84.740000000000492</v>
      </c>
    </row>
    <row r="871" spans="1:20" x14ac:dyDescent="0.25">
      <c r="A871" s="11">
        <v>677937</v>
      </c>
      <c r="B871" s="11">
        <v>31449403</v>
      </c>
      <c r="C871" s="11" t="s">
        <v>696</v>
      </c>
      <c r="D871" s="11" t="s">
        <v>1055</v>
      </c>
      <c r="E871" s="13">
        <v>44694.708333333336</v>
      </c>
      <c r="F871" s="11" t="s">
        <v>1056</v>
      </c>
      <c r="G871" s="11" t="s">
        <v>1057</v>
      </c>
      <c r="H871" s="11">
        <v>1.92</v>
      </c>
      <c r="I871" s="11">
        <v>1531</v>
      </c>
      <c r="J871" s="11">
        <v>4.4000000000000004</v>
      </c>
      <c r="K871" s="11">
        <v>1577</v>
      </c>
      <c r="L871" s="11">
        <f t="shared" si="77"/>
        <v>46</v>
      </c>
      <c r="M871" t="s">
        <v>44</v>
      </c>
      <c r="N871" t="s">
        <v>128</v>
      </c>
      <c r="O871" s="11">
        <f t="shared" si="74"/>
        <v>9.016</v>
      </c>
      <c r="P871">
        <v>1</v>
      </c>
      <c r="Q871" s="11">
        <f t="shared" si="75"/>
        <v>9.8000000000000007</v>
      </c>
      <c r="R871">
        <v>1</v>
      </c>
      <c r="S871" s="11">
        <f t="shared" si="76"/>
        <v>0.98</v>
      </c>
      <c r="T871" s="11">
        <f>SUM($S$6:S871)</f>
        <v>85.720000000000496</v>
      </c>
    </row>
    <row r="872" spans="1:20" x14ac:dyDescent="0.25">
      <c r="A872" s="11">
        <v>677989</v>
      </c>
      <c r="B872" s="11">
        <v>31438964</v>
      </c>
      <c r="C872" s="11" t="s">
        <v>420</v>
      </c>
      <c r="D872" s="11" t="s">
        <v>450</v>
      </c>
      <c r="E872" s="13">
        <v>44694.729166666664</v>
      </c>
      <c r="F872" s="11" t="s">
        <v>451</v>
      </c>
      <c r="G872" s="11" t="s">
        <v>737</v>
      </c>
      <c r="H872" s="11">
        <v>1.72</v>
      </c>
      <c r="I872" s="11">
        <v>1467</v>
      </c>
      <c r="J872" s="11">
        <v>5.5</v>
      </c>
      <c r="K872" s="11">
        <v>1513</v>
      </c>
      <c r="L872" s="11">
        <f t="shared" si="77"/>
        <v>46</v>
      </c>
      <c r="M872" t="s">
        <v>54</v>
      </c>
      <c r="N872" t="s">
        <v>128</v>
      </c>
      <c r="O872" s="11">
        <f t="shared" si="74"/>
        <v>7.0559999999999992</v>
      </c>
      <c r="P872">
        <v>1</v>
      </c>
      <c r="Q872" s="11">
        <f t="shared" si="75"/>
        <v>9.8000000000000007</v>
      </c>
      <c r="R872">
        <v>1</v>
      </c>
      <c r="S872" s="11">
        <f t="shared" si="76"/>
        <v>0.98</v>
      </c>
      <c r="T872" s="11">
        <f>SUM($S$6:S872)</f>
        <v>86.7000000000005</v>
      </c>
    </row>
    <row r="873" spans="1:20" x14ac:dyDescent="0.25">
      <c r="A873" s="11">
        <v>677983</v>
      </c>
      <c r="B873" s="11">
        <v>31438541</v>
      </c>
      <c r="C873" s="11" t="s">
        <v>420</v>
      </c>
      <c r="D873" s="11" t="s">
        <v>450</v>
      </c>
      <c r="E873" s="13">
        <v>44694.729166666664</v>
      </c>
      <c r="F873" s="11" t="s">
        <v>583</v>
      </c>
      <c r="G873" s="11" t="s">
        <v>1058</v>
      </c>
      <c r="H873" s="11">
        <v>2.16</v>
      </c>
      <c r="I873" s="11">
        <v>1505</v>
      </c>
      <c r="J873" s="11">
        <v>3.3</v>
      </c>
      <c r="K873" s="11">
        <v>1525</v>
      </c>
      <c r="L873" s="11">
        <f t="shared" si="77"/>
        <v>20</v>
      </c>
      <c r="M873" t="s">
        <v>43</v>
      </c>
      <c r="N873" t="s">
        <v>161</v>
      </c>
      <c r="O873" s="11">
        <f t="shared" si="74"/>
        <v>11.368</v>
      </c>
      <c r="P873">
        <v>1</v>
      </c>
      <c r="Q873" s="11">
        <f t="shared" si="75"/>
        <v>9.8000000000000007</v>
      </c>
      <c r="R873">
        <v>1</v>
      </c>
      <c r="S873" s="11">
        <f t="shared" si="76"/>
        <v>0.98</v>
      </c>
      <c r="T873" s="11">
        <f>SUM($S$6:S873)</f>
        <v>87.680000000000504</v>
      </c>
    </row>
    <row r="874" spans="1:20" x14ac:dyDescent="0.25">
      <c r="A874" s="11">
        <v>678046</v>
      </c>
      <c r="B874" s="11">
        <v>31449515</v>
      </c>
      <c r="C874" s="11" t="s">
        <v>50</v>
      </c>
      <c r="D874" s="11" t="s">
        <v>650</v>
      </c>
      <c r="E874" s="13">
        <v>44694.75</v>
      </c>
      <c r="F874" s="11" t="s">
        <v>905</v>
      </c>
      <c r="G874" s="11" t="s">
        <v>1059</v>
      </c>
      <c r="H874" s="11">
        <v>2.14</v>
      </c>
      <c r="I874" s="11">
        <v>1463</v>
      </c>
      <c r="J874" s="11">
        <v>3.7</v>
      </c>
      <c r="K874" s="11">
        <v>1527</v>
      </c>
      <c r="L874" s="11">
        <f t="shared" si="77"/>
        <v>64</v>
      </c>
      <c r="M874" t="s">
        <v>69</v>
      </c>
      <c r="N874" t="s">
        <v>401</v>
      </c>
      <c r="O874" s="11">
        <f t="shared" si="74"/>
        <v>11.172000000000002</v>
      </c>
      <c r="P874">
        <v>1</v>
      </c>
      <c r="Q874" s="11">
        <f t="shared" si="75"/>
        <v>9.8000000000000007</v>
      </c>
      <c r="R874">
        <v>1</v>
      </c>
      <c r="S874" s="11">
        <f t="shared" si="76"/>
        <v>0.98</v>
      </c>
      <c r="T874" s="11">
        <f>SUM($S$6:S874)</f>
        <v>88.660000000000508</v>
      </c>
    </row>
    <row r="875" spans="1:20" x14ac:dyDescent="0.25">
      <c r="A875" s="11">
        <v>678383</v>
      </c>
      <c r="B875" s="11">
        <v>31443655</v>
      </c>
      <c r="C875" s="11" t="s">
        <v>87</v>
      </c>
      <c r="D875" s="11" t="s">
        <v>571</v>
      </c>
      <c r="E875" s="13">
        <v>44694.75</v>
      </c>
      <c r="F875" s="11" t="s">
        <v>572</v>
      </c>
      <c r="G875" s="11" t="s">
        <v>1060</v>
      </c>
      <c r="H875" s="11">
        <v>2.5</v>
      </c>
      <c r="I875" s="11">
        <v>1372</v>
      </c>
      <c r="J875" s="11">
        <v>2.76</v>
      </c>
      <c r="K875" s="11">
        <v>1462</v>
      </c>
      <c r="L875" s="11">
        <f t="shared" si="77"/>
        <v>90</v>
      </c>
      <c r="M875" t="s">
        <v>43</v>
      </c>
      <c r="N875" t="s">
        <v>63</v>
      </c>
      <c r="O875" s="11">
        <f t="shared" si="74"/>
        <v>-10</v>
      </c>
      <c r="P875">
        <v>0</v>
      </c>
      <c r="Q875" s="11">
        <f t="shared" si="75"/>
        <v>-17.599999999999998</v>
      </c>
      <c r="R875">
        <v>0</v>
      </c>
      <c r="S875" s="11">
        <f t="shared" si="76"/>
        <v>-1.7599999999999998</v>
      </c>
      <c r="T875" s="11">
        <f>SUM($S$6:S875)</f>
        <v>86.900000000000503</v>
      </c>
    </row>
    <row r="876" spans="1:20" x14ac:dyDescent="0.25">
      <c r="A876" s="11">
        <v>677976</v>
      </c>
      <c r="B876" s="11">
        <v>31438984</v>
      </c>
      <c r="C876" s="11" t="s">
        <v>92</v>
      </c>
      <c r="D876" s="11" t="s">
        <v>456</v>
      </c>
      <c r="E876" s="13">
        <v>44694.822916666664</v>
      </c>
      <c r="F876" s="11" t="s">
        <v>459</v>
      </c>
      <c r="G876" s="11" t="s">
        <v>542</v>
      </c>
      <c r="H876" s="11">
        <v>2.1</v>
      </c>
      <c r="I876" s="11">
        <v>1360</v>
      </c>
      <c r="J876" s="11">
        <v>3.6</v>
      </c>
      <c r="K876" s="11">
        <v>1406</v>
      </c>
      <c r="L876" s="11">
        <f t="shared" si="77"/>
        <v>46</v>
      </c>
      <c r="M876" t="s">
        <v>44</v>
      </c>
      <c r="N876" t="s">
        <v>44</v>
      </c>
      <c r="O876" s="11">
        <f t="shared" si="74"/>
        <v>-10</v>
      </c>
      <c r="P876">
        <v>0</v>
      </c>
      <c r="Q876" s="11">
        <f t="shared" si="75"/>
        <v>-26</v>
      </c>
      <c r="R876">
        <v>0</v>
      </c>
      <c r="S876" s="11">
        <f t="shared" si="76"/>
        <v>-2.6</v>
      </c>
      <c r="T876" s="11">
        <f>SUM($S$6:S876)</f>
        <v>84.300000000000509</v>
      </c>
    </row>
    <row r="877" spans="1:20" x14ac:dyDescent="0.25">
      <c r="A877" s="11">
        <v>677942</v>
      </c>
      <c r="B877" s="11">
        <v>31435766</v>
      </c>
      <c r="C877" s="11" t="s">
        <v>738</v>
      </c>
      <c r="D877" s="11" t="s">
        <v>739</v>
      </c>
      <c r="E877" s="13">
        <v>44694.822916666664</v>
      </c>
      <c r="F877" s="11" t="s">
        <v>740</v>
      </c>
      <c r="G877" s="11" t="s">
        <v>1061</v>
      </c>
      <c r="H877" s="11">
        <v>2.04</v>
      </c>
      <c r="I877" s="11">
        <v>1504</v>
      </c>
      <c r="J877" s="11">
        <v>4</v>
      </c>
      <c r="K877" s="11">
        <v>1524</v>
      </c>
      <c r="L877" s="11">
        <f t="shared" si="77"/>
        <v>20</v>
      </c>
      <c r="M877" t="s">
        <v>43</v>
      </c>
      <c r="N877" t="s">
        <v>44</v>
      </c>
      <c r="O877" s="11">
        <f t="shared" si="74"/>
        <v>10.191999999999998</v>
      </c>
      <c r="P877">
        <v>1</v>
      </c>
      <c r="Q877" s="11">
        <f t="shared" si="75"/>
        <v>9.8000000000000007</v>
      </c>
      <c r="R877">
        <v>1</v>
      </c>
      <c r="S877" s="11">
        <f t="shared" si="76"/>
        <v>0.98</v>
      </c>
      <c r="T877" s="11">
        <f>SUM($S$6:S877)</f>
        <v>85.280000000000513</v>
      </c>
    </row>
    <row r="878" spans="1:20" x14ac:dyDescent="0.25">
      <c r="A878" s="11">
        <v>677979</v>
      </c>
      <c r="B878" s="11">
        <v>31438986</v>
      </c>
      <c r="C878" s="11" t="s">
        <v>92</v>
      </c>
      <c r="D878" s="11" t="s">
        <v>456</v>
      </c>
      <c r="E878" s="13">
        <v>44694.822916666664</v>
      </c>
      <c r="F878" s="11" t="s">
        <v>636</v>
      </c>
      <c r="G878" s="11" t="s">
        <v>693</v>
      </c>
      <c r="H878" s="11">
        <v>2.62</v>
      </c>
      <c r="I878" s="11">
        <v>1434</v>
      </c>
      <c r="J878" s="11">
        <v>3.05</v>
      </c>
      <c r="K878" s="11">
        <v>1531</v>
      </c>
      <c r="L878" s="11">
        <f t="shared" si="77"/>
        <v>97</v>
      </c>
      <c r="M878" t="s">
        <v>69</v>
      </c>
      <c r="N878" t="s">
        <v>64</v>
      </c>
      <c r="O878" s="11">
        <f t="shared" si="74"/>
        <v>15.876000000000003</v>
      </c>
      <c r="P878">
        <v>1</v>
      </c>
      <c r="Q878" s="11">
        <f t="shared" si="75"/>
        <v>9.8000000000000007</v>
      </c>
      <c r="R878">
        <v>1</v>
      </c>
      <c r="S878" s="11">
        <f t="shared" si="76"/>
        <v>0.98</v>
      </c>
      <c r="T878" s="11">
        <f>SUM($S$6:S878)</f>
        <v>86.260000000000517</v>
      </c>
    </row>
    <row r="879" spans="1:20" x14ac:dyDescent="0.25">
      <c r="A879" s="11">
        <v>678407</v>
      </c>
      <c r="B879" s="11">
        <v>31449370</v>
      </c>
      <c r="C879" s="11" t="s">
        <v>50</v>
      </c>
      <c r="D879" s="11" t="s">
        <v>1062</v>
      </c>
      <c r="E879" s="13">
        <v>44695.5</v>
      </c>
      <c r="F879" s="11" t="s">
        <v>1063</v>
      </c>
      <c r="G879" s="11" t="s">
        <v>1064</v>
      </c>
      <c r="H879" s="11">
        <v>2.68</v>
      </c>
      <c r="I879" s="11">
        <v>1508</v>
      </c>
      <c r="J879" s="11">
        <v>2.76</v>
      </c>
      <c r="K879" s="11">
        <v>1570</v>
      </c>
      <c r="L879" s="11">
        <f t="shared" si="77"/>
        <v>62</v>
      </c>
      <c r="M879" t="s">
        <v>44</v>
      </c>
      <c r="N879" t="s">
        <v>69</v>
      </c>
      <c r="O879" s="11">
        <f t="shared" si="74"/>
        <v>-10</v>
      </c>
      <c r="P879">
        <v>0</v>
      </c>
      <c r="Q879" s="11">
        <f t="shared" si="75"/>
        <v>9.8000000000000007</v>
      </c>
      <c r="R879">
        <v>1</v>
      </c>
      <c r="S879" s="11">
        <f t="shared" si="76"/>
        <v>0.98</v>
      </c>
      <c r="T879" s="11">
        <f>SUM($S$6:S879)</f>
        <v>87.240000000000521</v>
      </c>
    </row>
    <row r="880" spans="1:20" x14ac:dyDescent="0.25">
      <c r="A880" s="11">
        <v>678330</v>
      </c>
      <c r="B880" s="11">
        <v>31440841</v>
      </c>
      <c r="C880" s="11" t="s">
        <v>50</v>
      </c>
      <c r="D880" s="11" t="s">
        <v>574</v>
      </c>
      <c r="E880" s="13">
        <v>44695.520833333336</v>
      </c>
      <c r="F880" s="11" t="s">
        <v>877</v>
      </c>
      <c r="G880" s="11" t="s">
        <v>649</v>
      </c>
      <c r="H880" s="11">
        <v>2.44</v>
      </c>
      <c r="I880" s="11">
        <v>1473</v>
      </c>
      <c r="J880" s="11">
        <v>2.96</v>
      </c>
      <c r="K880" s="11">
        <v>1523</v>
      </c>
      <c r="L880" s="11">
        <f t="shared" si="77"/>
        <v>50</v>
      </c>
      <c r="M880" t="s">
        <v>44</v>
      </c>
      <c r="N880" t="s">
        <v>69</v>
      </c>
      <c r="O880" s="11">
        <f t="shared" si="74"/>
        <v>-10</v>
      </c>
      <c r="P880">
        <v>0</v>
      </c>
      <c r="Q880" s="11">
        <f t="shared" si="75"/>
        <v>9.8000000000000007</v>
      </c>
      <c r="R880">
        <v>1</v>
      </c>
      <c r="S880" s="11">
        <f t="shared" si="76"/>
        <v>0.98</v>
      </c>
      <c r="T880" s="11">
        <f>SUM($S$6:S880)</f>
        <v>88.220000000000525</v>
      </c>
    </row>
    <row r="881" spans="1:20" x14ac:dyDescent="0.25">
      <c r="A881" s="11">
        <v>678034</v>
      </c>
      <c r="B881" s="11">
        <v>31429268</v>
      </c>
      <c r="C881" s="11" t="s">
        <v>104</v>
      </c>
      <c r="D881" s="11" t="s">
        <v>131</v>
      </c>
      <c r="E881" s="13">
        <v>44695.541666666664</v>
      </c>
      <c r="F881" s="11" t="s">
        <v>859</v>
      </c>
      <c r="G881" s="11" t="s">
        <v>742</v>
      </c>
      <c r="H881" s="11">
        <v>2</v>
      </c>
      <c r="I881" s="11">
        <v>1441</v>
      </c>
      <c r="J881" s="11">
        <v>4.3</v>
      </c>
      <c r="K881" s="11">
        <v>1502</v>
      </c>
      <c r="L881" s="11">
        <f t="shared" si="77"/>
        <v>61</v>
      </c>
      <c r="M881" t="s">
        <v>43</v>
      </c>
      <c r="N881" t="s">
        <v>44</v>
      </c>
      <c r="O881" s="11">
        <f t="shared" si="74"/>
        <v>9.8000000000000007</v>
      </c>
      <c r="P881">
        <v>1</v>
      </c>
      <c r="Q881" s="11">
        <f t="shared" si="75"/>
        <v>9.8000000000000007</v>
      </c>
      <c r="R881">
        <v>1</v>
      </c>
      <c r="S881" s="11">
        <f t="shared" si="76"/>
        <v>0.98</v>
      </c>
      <c r="T881" s="11">
        <f>SUM($S$6:S881)</f>
        <v>89.200000000000529</v>
      </c>
    </row>
    <row r="882" spans="1:20" x14ac:dyDescent="0.25">
      <c r="A882" s="11">
        <v>678347</v>
      </c>
      <c r="B882" s="11">
        <v>31451491</v>
      </c>
      <c r="C882" s="11" t="s">
        <v>206</v>
      </c>
      <c r="D882" s="11" t="s">
        <v>207</v>
      </c>
      <c r="E882" s="13">
        <v>44695.583333333336</v>
      </c>
      <c r="F882" s="11" t="s">
        <v>247</v>
      </c>
      <c r="G882" s="11" t="s">
        <v>278</v>
      </c>
      <c r="H882" s="11">
        <v>2.1</v>
      </c>
      <c r="I882" s="11">
        <v>1474</v>
      </c>
      <c r="J882" s="11">
        <v>3.65</v>
      </c>
      <c r="K882" s="11">
        <v>1495</v>
      </c>
      <c r="L882" s="11">
        <f t="shared" si="77"/>
        <v>21</v>
      </c>
      <c r="M882" t="s">
        <v>70</v>
      </c>
      <c r="N882" t="s">
        <v>91</v>
      </c>
      <c r="O882" s="11">
        <f t="shared" si="74"/>
        <v>10.78</v>
      </c>
      <c r="P882">
        <v>1</v>
      </c>
      <c r="Q882" s="11">
        <f t="shared" si="75"/>
        <v>9.8000000000000007</v>
      </c>
      <c r="R882">
        <v>1</v>
      </c>
      <c r="S882" s="11">
        <f t="shared" si="76"/>
        <v>0.98</v>
      </c>
      <c r="T882" s="11">
        <f>SUM($S$6:S882)</f>
        <v>90.180000000000533</v>
      </c>
    </row>
    <row r="883" spans="1:20" x14ac:dyDescent="0.25">
      <c r="A883" s="11">
        <v>678349</v>
      </c>
      <c r="B883" s="11">
        <v>31451487</v>
      </c>
      <c r="C883" s="11" t="s">
        <v>206</v>
      </c>
      <c r="D883" s="11" t="s">
        <v>207</v>
      </c>
      <c r="E883" s="13">
        <v>44695.583333333336</v>
      </c>
      <c r="F883" s="11" t="s">
        <v>515</v>
      </c>
      <c r="G883" s="11" t="s">
        <v>248</v>
      </c>
      <c r="H883" s="11">
        <v>2.2599999999999998</v>
      </c>
      <c r="I883" s="11">
        <v>1533</v>
      </c>
      <c r="J883" s="11">
        <v>3.35</v>
      </c>
      <c r="K883" s="11">
        <v>1578</v>
      </c>
      <c r="L883" s="11">
        <f t="shared" si="77"/>
        <v>45</v>
      </c>
      <c r="M883" t="s">
        <v>43</v>
      </c>
      <c r="N883" t="s">
        <v>43</v>
      </c>
      <c r="O883" s="11">
        <f t="shared" si="74"/>
        <v>-10</v>
      </c>
      <c r="P883">
        <v>0</v>
      </c>
      <c r="Q883" s="11">
        <f t="shared" si="75"/>
        <v>9.8000000000000007</v>
      </c>
      <c r="R883">
        <v>1</v>
      </c>
      <c r="S883" s="11">
        <f t="shared" si="76"/>
        <v>0.98</v>
      </c>
      <c r="T883" s="11">
        <f>SUM($S$6:S883)</f>
        <v>91.160000000000537</v>
      </c>
    </row>
    <row r="884" spans="1:20" x14ac:dyDescent="0.25">
      <c r="A884" s="11">
        <v>678410</v>
      </c>
      <c r="B884" s="11">
        <v>31449369</v>
      </c>
      <c r="C884" s="11" t="s">
        <v>50</v>
      </c>
      <c r="D884" s="11" t="s">
        <v>1062</v>
      </c>
      <c r="E884" s="13">
        <v>44695.583333333336</v>
      </c>
      <c r="F884" s="11" t="s">
        <v>1065</v>
      </c>
      <c r="G884" s="11" t="s">
        <v>1066</v>
      </c>
      <c r="H884" s="11">
        <v>1.92</v>
      </c>
      <c r="I884" s="11">
        <v>1521</v>
      </c>
      <c r="J884" s="11">
        <v>3.95</v>
      </c>
      <c r="K884" s="11">
        <v>1574</v>
      </c>
      <c r="L884" s="11">
        <f t="shared" si="77"/>
        <v>53</v>
      </c>
      <c r="M884" t="s">
        <v>69</v>
      </c>
      <c r="N884" t="s">
        <v>69</v>
      </c>
      <c r="O884" s="11">
        <f t="shared" si="74"/>
        <v>-10</v>
      </c>
      <c r="P884">
        <v>0</v>
      </c>
      <c r="Q884" s="11">
        <f t="shared" si="75"/>
        <v>9.8000000000000007</v>
      </c>
      <c r="R884">
        <v>1</v>
      </c>
      <c r="S884" s="11">
        <f t="shared" si="76"/>
        <v>0.98</v>
      </c>
      <c r="T884" s="11">
        <f>SUM($S$6:S884)</f>
        <v>92.140000000000541</v>
      </c>
    </row>
    <row r="885" spans="1:20" x14ac:dyDescent="0.25">
      <c r="A885" s="11">
        <v>678285</v>
      </c>
      <c r="B885" s="11">
        <v>31431277</v>
      </c>
      <c r="C885" s="11" t="s">
        <v>50</v>
      </c>
      <c r="D885" s="11" t="s">
        <v>142</v>
      </c>
      <c r="E885" s="13">
        <v>44695.604166666664</v>
      </c>
      <c r="F885" s="11" t="s">
        <v>885</v>
      </c>
      <c r="G885" s="11" t="s">
        <v>150</v>
      </c>
      <c r="H885" s="11">
        <v>1.79</v>
      </c>
      <c r="I885" s="11">
        <v>1554</v>
      </c>
      <c r="J885" s="11">
        <v>4.7</v>
      </c>
      <c r="K885" s="11">
        <v>1583</v>
      </c>
      <c r="L885" s="11">
        <f t="shared" si="77"/>
        <v>29</v>
      </c>
      <c r="M885" t="s">
        <v>63</v>
      </c>
      <c r="N885" t="s">
        <v>74</v>
      </c>
      <c r="O885" s="11">
        <f t="shared" si="74"/>
        <v>-10</v>
      </c>
      <c r="P885">
        <v>0</v>
      </c>
      <c r="Q885" s="11">
        <f t="shared" si="75"/>
        <v>9.8000000000000007</v>
      </c>
      <c r="R885">
        <v>1</v>
      </c>
      <c r="S885" s="11">
        <f t="shared" si="76"/>
        <v>0.98</v>
      </c>
      <c r="T885" s="11">
        <f>SUM($S$6:S885)</f>
        <v>93.120000000000545</v>
      </c>
    </row>
    <row r="886" spans="1:20" x14ac:dyDescent="0.25">
      <c r="A886" s="11">
        <v>678286</v>
      </c>
      <c r="B886" s="11">
        <v>31431278</v>
      </c>
      <c r="C886" s="11" t="s">
        <v>50</v>
      </c>
      <c r="D886" s="11" t="s">
        <v>142</v>
      </c>
      <c r="E886" s="13">
        <v>44695.604166666664</v>
      </c>
      <c r="F886" s="11" t="s">
        <v>188</v>
      </c>
      <c r="G886" s="11" t="s">
        <v>187</v>
      </c>
      <c r="H886" s="11">
        <v>2.34</v>
      </c>
      <c r="I886" s="11">
        <v>1497</v>
      </c>
      <c r="J886" s="11">
        <v>3</v>
      </c>
      <c r="K886" s="11">
        <v>1562</v>
      </c>
      <c r="L886" s="11">
        <f t="shared" si="77"/>
        <v>65</v>
      </c>
      <c r="M886" t="s">
        <v>44</v>
      </c>
      <c r="N886" t="s">
        <v>70</v>
      </c>
      <c r="O886" s="11">
        <f t="shared" si="74"/>
        <v>13.131999999999998</v>
      </c>
      <c r="P886">
        <v>1</v>
      </c>
      <c r="Q886" s="11">
        <f t="shared" si="75"/>
        <v>9.8000000000000007</v>
      </c>
      <c r="R886">
        <v>1</v>
      </c>
      <c r="S886" s="11">
        <f t="shared" si="76"/>
        <v>0.98</v>
      </c>
      <c r="T886" s="11">
        <f>SUM($S$6:S886)</f>
        <v>94.100000000000549</v>
      </c>
    </row>
    <row r="887" spans="1:20" x14ac:dyDescent="0.25">
      <c r="A887" s="11">
        <v>678232</v>
      </c>
      <c r="B887" s="11">
        <v>31442774</v>
      </c>
      <c r="C887" s="11" t="s">
        <v>87</v>
      </c>
      <c r="D887" s="11" t="s">
        <v>88</v>
      </c>
      <c r="E887" s="13">
        <v>44695.645833333336</v>
      </c>
      <c r="F887" s="11" t="s">
        <v>168</v>
      </c>
      <c r="G887" s="11" t="s">
        <v>919</v>
      </c>
      <c r="H887" s="11">
        <v>1.81</v>
      </c>
      <c r="I887" s="11">
        <v>1436</v>
      </c>
      <c r="J887" s="11">
        <v>5.0999999999999996</v>
      </c>
      <c r="K887" s="11">
        <v>1520</v>
      </c>
      <c r="L887" s="11">
        <f t="shared" si="77"/>
        <v>84</v>
      </c>
      <c r="M887" t="s">
        <v>44</v>
      </c>
      <c r="N887" t="s">
        <v>74</v>
      </c>
      <c r="O887" s="11">
        <f t="shared" si="74"/>
        <v>-10</v>
      </c>
      <c r="P887">
        <v>0</v>
      </c>
      <c r="Q887" s="11">
        <f t="shared" si="75"/>
        <v>9.8000000000000007</v>
      </c>
      <c r="R887">
        <v>1</v>
      </c>
      <c r="S887" s="11">
        <f t="shared" si="76"/>
        <v>0.98</v>
      </c>
      <c r="T887" s="11">
        <f>SUM($S$6:S887)</f>
        <v>95.080000000000553</v>
      </c>
    </row>
    <row r="888" spans="1:20" x14ac:dyDescent="0.25">
      <c r="A888" s="11">
        <v>678231</v>
      </c>
      <c r="B888" s="11">
        <v>31442773</v>
      </c>
      <c r="C888" s="11" t="s">
        <v>87</v>
      </c>
      <c r="D888" s="11" t="s">
        <v>88</v>
      </c>
      <c r="E888" s="13">
        <v>44695.645833333336</v>
      </c>
      <c r="F888" s="11" t="s">
        <v>242</v>
      </c>
      <c r="G888" s="11" t="s">
        <v>241</v>
      </c>
      <c r="H888" s="11">
        <v>1.85</v>
      </c>
      <c r="I888" s="11">
        <v>1478</v>
      </c>
      <c r="J888" s="11">
        <v>4.8</v>
      </c>
      <c r="K888" s="11">
        <v>1490</v>
      </c>
      <c r="L888" s="11">
        <f t="shared" si="77"/>
        <v>12</v>
      </c>
      <c r="M888" t="s">
        <v>161</v>
      </c>
      <c r="N888" t="s">
        <v>91</v>
      </c>
      <c r="O888" s="11">
        <f t="shared" si="74"/>
        <v>8.33</v>
      </c>
      <c r="P888">
        <v>1</v>
      </c>
      <c r="Q888" s="11">
        <f t="shared" si="75"/>
        <v>9.8000000000000007</v>
      </c>
      <c r="R888">
        <v>1</v>
      </c>
      <c r="S888" s="11">
        <f t="shared" si="76"/>
        <v>0.98</v>
      </c>
      <c r="T888" s="11">
        <f>SUM($S$6:S888)</f>
        <v>96.060000000000556</v>
      </c>
    </row>
    <row r="889" spans="1:20" x14ac:dyDescent="0.25">
      <c r="A889" s="11">
        <v>678397</v>
      </c>
      <c r="B889" s="11">
        <v>31443445</v>
      </c>
      <c r="C889" s="11" t="s">
        <v>561</v>
      </c>
      <c r="D889" s="11" t="s">
        <v>597</v>
      </c>
      <c r="E889" s="13">
        <v>44695.697916666664</v>
      </c>
      <c r="F889" s="11" t="s">
        <v>1067</v>
      </c>
      <c r="G889" s="11" t="s">
        <v>1068</v>
      </c>
      <c r="H889" s="11">
        <v>2.08</v>
      </c>
      <c r="I889" s="11">
        <v>1522</v>
      </c>
      <c r="J889" s="11">
        <v>3.75</v>
      </c>
      <c r="K889" s="11">
        <v>1601</v>
      </c>
      <c r="L889" s="11">
        <f t="shared" si="77"/>
        <v>79</v>
      </c>
      <c r="M889" t="s">
        <v>69</v>
      </c>
      <c r="N889" t="s">
        <v>225</v>
      </c>
      <c r="O889" s="11">
        <f t="shared" si="74"/>
        <v>-10</v>
      </c>
      <c r="P889">
        <v>0</v>
      </c>
      <c r="Q889" s="11">
        <f t="shared" si="75"/>
        <v>9.8000000000000007</v>
      </c>
      <c r="R889">
        <v>1</v>
      </c>
      <c r="S889" s="11">
        <f t="shared" si="76"/>
        <v>0.98</v>
      </c>
      <c r="T889" s="11">
        <f>SUM($S$6:S889)</f>
        <v>97.04000000000056</v>
      </c>
    </row>
    <row r="890" spans="1:20" x14ac:dyDescent="0.25">
      <c r="A890" s="11">
        <v>678450</v>
      </c>
      <c r="B890" s="11">
        <v>31446371</v>
      </c>
      <c r="C890" s="11" t="s">
        <v>345</v>
      </c>
      <c r="D890" s="11" t="s">
        <v>346</v>
      </c>
      <c r="E890" s="13">
        <v>44695.708333333336</v>
      </c>
      <c r="F890" s="11" t="s">
        <v>347</v>
      </c>
      <c r="G890" s="11" t="s">
        <v>756</v>
      </c>
      <c r="H890" s="11">
        <v>2.6</v>
      </c>
      <c r="I890" s="11">
        <v>1438</v>
      </c>
      <c r="J890" s="11">
        <v>2.9</v>
      </c>
      <c r="K890" s="11">
        <v>1501</v>
      </c>
      <c r="L890" s="11">
        <f t="shared" si="77"/>
        <v>63</v>
      </c>
      <c r="M890" t="s">
        <v>54</v>
      </c>
      <c r="N890" t="s">
        <v>123</v>
      </c>
      <c r="O890" s="11">
        <f t="shared" si="74"/>
        <v>-10</v>
      </c>
      <c r="P890">
        <v>0</v>
      </c>
      <c r="Q890" s="11">
        <f t="shared" si="75"/>
        <v>-19</v>
      </c>
      <c r="R890">
        <v>0</v>
      </c>
      <c r="S890" s="11">
        <f t="shared" si="76"/>
        <v>-1.9</v>
      </c>
      <c r="T890" s="11">
        <f>SUM($S$6:S890)</f>
        <v>95.140000000000555</v>
      </c>
    </row>
    <row r="891" spans="1:20" x14ac:dyDescent="0.25">
      <c r="A891" s="11">
        <v>678399</v>
      </c>
      <c r="B891" s="11">
        <v>31444670</v>
      </c>
      <c r="C891" s="11" t="s">
        <v>561</v>
      </c>
      <c r="D891" s="11" t="s">
        <v>597</v>
      </c>
      <c r="E891" s="13">
        <v>44695.708333333336</v>
      </c>
      <c r="F891" s="11" t="s">
        <v>1069</v>
      </c>
      <c r="G891" s="11" t="s">
        <v>599</v>
      </c>
      <c r="H891" s="11">
        <v>2.16</v>
      </c>
      <c r="I891" s="11">
        <v>1476</v>
      </c>
      <c r="J891" s="11">
        <v>3.75</v>
      </c>
      <c r="K891" s="11">
        <v>1546</v>
      </c>
      <c r="L891" s="11">
        <f t="shared" si="77"/>
        <v>70</v>
      </c>
      <c r="M891" t="s">
        <v>161</v>
      </c>
      <c r="N891" t="s">
        <v>747</v>
      </c>
      <c r="O891" s="11">
        <f t="shared" si="74"/>
        <v>11.368</v>
      </c>
      <c r="P891">
        <v>1</v>
      </c>
      <c r="Q891" s="11">
        <f t="shared" si="75"/>
        <v>9.8000000000000007</v>
      </c>
      <c r="R891">
        <v>1</v>
      </c>
      <c r="S891" s="11">
        <f t="shared" si="76"/>
        <v>0.98</v>
      </c>
      <c r="T891" s="11">
        <f>SUM($S$6:S891)</f>
        <v>96.120000000000559</v>
      </c>
    </row>
    <row r="892" spans="1:20" x14ac:dyDescent="0.25">
      <c r="A892" s="11">
        <v>678978</v>
      </c>
      <c r="B892" s="11">
        <v>31421996</v>
      </c>
      <c r="C892" s="11" t="s">
        <v>104</v>
      </c>
      <c r="D892" s="11" t="s">
        <v>105</v>
      </c>
      <c r="E892" s="13">
        <v>44695.729166666664</v>
      </c>
      <c r="F892" s="11" t="s">
        <v>594</v>
      </c>
      <c r="G892" s="11" t="s">
        <v>470</v>
      </c>
      <c r="H892" s="11">
        <v>2.64</v>
      </c>
      <c r="I892" s="11">
        <v>1505</v>
      </c>
      <c r="J892" s="11">
        <v>3</v>
      </c>
      <c r="K892" s="11">
        <v>1558</v>
      </c>
      <c r="L892" s="11">
        <f t="shared" si="77"/>
        <v>53</v>
      </c>
      <c r="M892" t="s">
        <v>69</v>
      </c>
      <c r="N892" t="s">
        <v>69</v>
      </c>
      <c r="O892" s="11">
        <f t="shared" si="74"/>
        <v>-10</v>
      </c>
      <c r="P892">
        <v>0</v>
      </c>
      <c r="Q892" s="11">
        <f t="shared" si="75"/>
        <v>9.8000000000000007</v>
      </c>
      <c r="R892">
        <v>1</v>
      </c>
      <c r="S892" s="11">
        <f t="shared" si="76"/>
        <v>0.98</v>
      </c>
      <c r="T892" s="11">
        <f>SUM($S$6:S892)</f>
        <v>97.100000000000563</v>
      </c>
    </row>
    <row r="893" spans="1:20" x14ac:dyDescent="0.25">
      <c r="A893" s="11">
        <v>678143</v>
      </c>
      <c r="B893" s="11">
        <v>31441083</v>
      </c>
      <c r="C893" s="11" t="s">
        <v>92</v>
      </c>
      <c r="D893" s="11" t="s">
        <v>97</v>
      </c>
      <c r="E893" s="13">
        <v>44695.75</v>
      </c>
      <c r="F893" s="11" t="s">
        <v>244</v>
      </c>
      <c r="G893" s="11" t="s">
        <v>359</v>
      </c>
      <c r="H893" s="11">
        <v>2.34</v>
      </c>
      <c r="I893" s="11">
        <v>1407</v>
      </c>
      <c r="J893" s="11">
        <v>3.45</v>
      </c>
      <c r="K893" s="11">
        <v>1468</v>
      </c>
      <c r="L893" s="11">
        <f t="shared" si="77"/>
        <v>61</v>
      </c>
      <c r="M893" t="s">
        <v>43</v>
      </c>
      <c r="N893" t="s">
        <v>49</v>
      </c>
      <c r="O893" s="11">
        <f t="shared" si="74"/>
        <v>13.131999999999998</v>
      </c>
      <c r="P893">
        <v>1</v>
      </c>
      <c r="Q893" s="11">
        <f t="shared" si="75"/>
        <v>9.8000000000000007</v>
      </c>
      <c r="R893">
        <v>1</v>
      </c>
      <c r="S893" s="11">
        <f t="shared" si="76"/>
        <v>0.98</v>
      </c>
      <c r="T893" s="11">
        <f>SUM($S$6:S893)</f>
        <v>98.080000000000567</v>
      </c>
    </row>
    <row r="894" spans="1:20" x14ac:dyDescent="0.25">
      <c r="A894" s="11">
        <v>678135</v>
      </c>
      <c r="B894" s="11">
        <v>31441081</v>
      </c>
      <c r="C894" s="11" t="s">
        <v>92</v>
      </c>
      <c r="D894" s="11" t="s">
        <v>97</v>
      </c>
      <c r="E894" s="13">
        <v>44695.75</v>
      </c>
      <c r="F894" s="11" t="s">
        <v>313</v>
      </c>
      <c r="G894" s="11" t="s">
        <v>1070</v>
      </c>
      <c r="H894" s="11">
        <v>1.64</v>
      </c>
      <c r="I894" s="11">
        <v>1536</v>
      </c>
      <c r="J894" s="11">
        <v>5.9</v>
      </c>
      <c r="K894" s="11">
        <v>1617</v>
      </c>
      <c r="L894" s="11">
        <f t="shared" si="77"/>
        <v>81</v>
      </c>
      <c r="M894" t="s">
        <v>44</v>
      </c>
      <c r="N894" t="s">
        <v>44</v>
      </c>
      <c r="O894" s="11">
        <f t="shared" si="74"/>
        <v>6.2719999999999985</v>
      </c>
      <c r="P894">
        <v>1</v>
      </c>
      <c r="Q894" s="11">
        <f t="shared" si="75"/>
        <v>9.8000000000000007</v>
      </c>
      <c r="R894">
        <v>1</v>
      </c>
      <c r="S894" s="11">
        <f t="shared" si="76"/>
        <v>0.98</v>
      </c>
      <c r="T894" s="11">
        <f>SUM($S$6:S894)</f>
        <v>99.060000000000571</v>
      </c>
    </row>
    <row r="895" spans="1:20" x14ac:dyDescent="0.25">
      <c r="A895" s="11">
        <v>678138</v>
      </c>
      <c r="B895" s="11">
        <v>31441020</v>
      </c>
      <c r="C895" s="11" t="s">
        <v>92</v>
      </c>
      <c r="D895" s="11" t="s">
        <v>97</v>
      </c>
      <c r="E895" s="13">
        <v>44695.75</v>
      </c>
      <c r="F895" s="11" t="s">
        <v>358</v>
      </c>
      <c r="G895" s="11" t="s">
        <v>243</v>
      </c>
      <c r="H895" s="11">
        <v>2.58</v>
      </c>
      <c r="I895" s="11">
        <v>1348</v>
      </c>
      <c r="J895" s="11">
        <v>2.8</v>
      </c>
      <c r="K895" s="11">
        <v>1429</v>
      </c>
      <c r="L895" s="11">
        <f t="shared" si="77"/>
        <v>81</v>
      </c>
      <c r="M895" t="s">
        <v>151</v>
      </c>
      <c r="N895" t="s">
        <v>151</v>
      </c>
      <c r="O895" s="11">
        <f t="shared" si="74"/>
        <v>-10</v>
      </c>
      <c r="P895">
        <v>0</v>
      </c>
      <c r="Q895" s="11">
        <f t="shared" si="75"/>
        <v>-18</v>
      </c>
      <c r="R895">
        <v>0</v>
      </c>
      <c r="S895" s="11">
        <f t="shared" si="76"/>
        <v>-1.8</v>
      </c>
      <c r="T895" s="11">
        <f>SUM($S$6:S895)</f>
        <v>97.260000000000574</v>
      </c>
    </row>
    <row r="896" spans="1:20" x14ac:dyDescent="0.25">
      <c r="A896" s="11">
        <v>678289</v>
      </c>
      <c r="B896" s="11">
        <v>31443689</v>
      </c>
      <c r="C896" s="11" t="s">
        <v>528</v>
      </c>
      <c r="D896" s="11" t="s">
        <v>529</v>
      </c>
      <c r="E896" s="13">
        <v>44695.802083333336</v>
      </c>
      <c r="F896" s="11" t="s">
        <v>1071</v>
      </c>
      <c r="G896" s="11" t="s">
        <v>1072</v>
      </c>
      <c r="H896" s="11">
        <v>2.36</v>
      </c>
      <c r="I896" s="11">
        <v>1407</v>
      </c>
      <c r="J896" s="11">
        <v>3.15</v>
      </c>
      <c r="K896" s="11">
        <v>1418</v>
      </c>
      <c r="L896" s="11">
        <f t="shared" si="77"/>
        <v>11</v>
      </c>
      <c r="M896" t="s">
        <v>74</v>
      </c>
      <c r="N896" t="s">
        <v>74</v>
      </c>
      <c r="O896" s="11">
        <f t="shared" si="74"/>
        <v>-10</v>
      </c>
      <c r="P896">
        <v>0</v>
      </c>
      <c r="Q896" s="11">
        <f t="shared" si="75"/>
        <v>9.8000000000000007</v>
      </c>
      <c r="R896">
        <v>1</v>
      </c>
      <c r="S896" s="11">
        <f t="shared" si="76"/>
        <v>0.98</v>
      </c>
      <c r="T896" s="11">
        <f>SUM($S$6:S896)</f>
        <v>98.240000000000578</v>
      </c>
    </row>
    <row r="897" spans="1:20" x14ac:dyDescent="0.25">
      <c r="A897" s="11">
        <v>679016</v>
      </c>
      <c r="B897" s="11">
        <v>31430274</v>
      </c>
      <c r="C897" s="11" t="s">
        <v>92</v>
      </c>
      <c r="D897" s="11" t="s">
        <v>93</v>
      </c>
      <c r="E897" s="13">
        <v>44695.833333333336</v>
      </c>
      <c r="F897" s="11" t="s">
        <v>495</v>
      </c>
      <c r="G897" s="11" t="s">
        <v>284</v>
      </c>
      <c r="H897" s="11">
        <v>1.75</v>
      </c>
      <c r="I897" s="11">
        <v>1639</v>
      </c>
      <c r="J897" s="11">
        <v>5</v>
      </c>
      <c r="K897" s="11">
        <v>1654</v>
      </c>
      <c r="L897" s="11">
        <f t="shared" si="77"/>
        <v>15</v>
      </c>
      <c r="M897" t="s">
        <v>44</v>
      </c>
      <c r="N897" t="s">
        <v>303</v>
      </c>
      <c r="O897" s="11">
        <f t="shared" si="74"/>
        <v>-10</v>
      </c>
      <c r="P897">
        <v>0</v>
      </c>
      <c r="Q897" s="11">
        <f t="shared" si="75"/>
        <v>-40</v>
      </c>
      <c r="R897">
        <v>0</v>
      </c>
      <c r="S897" s="11">
        <f t="shared" si="76"/>
        <v>-4</v>
      </c>
      <c r="T897" s="11">
        <f>SUM($S$6:S897)</f>
        <v>94.240000000000578</v>
      </c>
    </row>
    <row r="898" spans="1:20" x14ac:dyDescent="0.25">
      <c r="A898" s="11">
        <v>679015</v>
      </c>
      <c r="B898" s="11">
        <v>31430276</v>
      </c>
      <c r="C898" s="11" t="s">
        <v>92</v>
      </c>
      <c r="D898" s="11" t="s">
        <v>93</v>
      </c>
      <c r="E898" s="13">
        <v>44695.833333333336</v>
      </c>
      <c r="F898" s="11" t="s">
        <v>203</v>
      </c>
      <c r="G898" s="11" t="s">
        <v>251</v>
      </c>
      <c r="H898" s="11">
        <v>2.04</v>
      </c>
      <c r="I898" s="11">
        <v>1483</v>
      </c>
      <c r="J898" s="11">
        <v>4.2</v>
      </c>
      <c r="K898" s="11">
        <v>1562</v>
      </c>
      <c r="L898" s="11">
        <f t="shared" si="77"/>
        <v>79</v>
      </c>
      <c r="M898" t="s">
        <v>69</v>
      </c>
      <c r="N898" t="s">
        <v>63</v>
      </c>
      <c r="O898" s="11">
        <f t="shared" si="74"/>
        <v>-10</v>
      </c>
      <c r="P898">
        <v>0</v>
      </c>
      <c r="Q898" s="11">
        <f t="shared" si="75"/>
        <v>-32</v>
      </c>
      <c r="R898">
        <v>0</v>
      </c>
      <c r="S898" s="11">
        <f t="shared" si="76"/>
        <v>-3.2</v>
      </c>
      <c r="T898" s="11">
        <f>SUM($S$6:S898)</f>
        <v>91.040000000000575</v>
      </c>
    </row>
    <row r="899" spans="1:20" x14ac:dyDescent="0.25">
      <c r="A899" s="11">
        <v>678193</v>
      </c>
      <c r="B899" s="11">
        <v>31430270</v>
      </c>
      <c r="C899" s="11" t="s">
        <v>92</v>
      </c>
      <c r="D899" s="11" t="s">
        <v>93</v>
      </c>
      <c r="E899" s="13">
        <v>44695.833333333336</v>
      </c>
      <c r="F899" s="11" t="s">
        <v>793</v>
      </c>
      <c r="G899" s="11" t="s">
        <v>282</v>
      </c>
      <c r="H899" s="11">
        <v>2.58</v>
      </c>
      <c r="I899" s="11">
        <v>1446</v>
      </c>
      <c r="J899" s="11">
        <v>2.9</v>
      </c>
      <c r="K899" s="11">
        <v>1482</v>
      </c>
      <c r="L899" s="11">
        <f t="shared" si="77"/>
        <v>36</v>
      </c>
      <c r="M899" t="s">
        <v>43</v>
      </c>
      <c r="N899" t="s">
        <v>43</v>
      </c>
      <c r="O899" s="11">
        <f t="shared" si="74"/>
        <v>-10</v>
      </c>
      <c r="P899">
        <v>0</v>
      </c>
      <c r="Q899" s="11">
        <f t="shared" si="75"/>
        <v>9.8000000000000007</v>
      </c>
      <c r="R899">
        <v>1</v>
      </c>
      <c r="S899" s="11">
        <f t="shared" si="76"/>
        <v>0.98</v>
      </c>
      <c r="T899" s="11">
        <f>SUM($S$6:S899)</f>
        <v>92.020000000000579</v>
      </c>
    </row>
    <row r="900" spans="1:20" x14ac:dyDescent="0.25">
      <c r="A900" s="11">
        <v>678195</v>
      </c>
      <c r="B900" s="11">
        <v>31430272</v>
      </c>
      <c r="C900" s="11" t="s">
        <v>92</v>
      </c>
      <c r="D900" s="11" t="s">
        <v>93</v>
      </c>
      <c r="E900" s="13">
        <v>44695.833333333336</v>
      </c>
      <c r="F900" s="11" t="s">
        <v>1073</v>
      </c>
      <c r="G900" s="11" t="s">
        <v>283</v>
      </c>
      <c r="H900" s="11">
        <v>2.06</v>
      </c>
      <c r="I900" s="11">
        <v>1464</v>
      </c>
      <c r="J900" s="11">
        <v>3.85</v>
      </c>
      <c r="K900" s="11">
        <v>1500</v>
      </c>
      <c r="L900" s="11">
        <f t="shared" si="77"/>
        <v>36</v>
      </c>
      <c r="M900" t="s">
        <v>43</v>
      </c>
      <c r="N900" t="s">
        <v>44</v>
      </c>
      <c r="O900" s="11">
        <f t="shared" si="74"/>
        <v>10.388000000000002</v>
      </c>
      <c r="P900">
        <v>1</v>
      </c>
      <c r="Q900" s="11">
        <f t="shared" si="75"/>
        <v>9.8000000000000007</v>
      </c>
      <c r="R900">
        <v>1</v>
      </c>
      <c r="S900" s="11">
        <f t="shared" si="76"/>
        <v>0.98</v>
      </c>
      <c r="T900" s="11">
        <f>SUM($S$6:S900)</f>
        <v>93.000000000000583</v>
      </c>
    </row>
    <row r="901" spans="1:20" x14ac:dyDescent="0.25">
      <c r="A901" s="11">
        <v>678133</v>
      </c>
      <c r="B901" s="11">
        <v>31443881</v>
      </c>
      <c r="C901" s="11" t="s">
        <v>586</v>
      </c>
      <c r="D901" s="11" t="s">
        <v>438</v>
      </c>
      <c r="E901" s="13">
        <v>44695.854166666664</v>
      </c>
      <c r="F901" s="11" t="s">
        <v>127</v>
      </c>
      <c r="G901" s="11" t="s">
        <v>726</v>
      </c>
      <c r="H901" s="11">
        <v>2.12</v>
      </c>
      <c r="I901" s="11">
        <v>1510</v>
      </c>
      <c r="J901" s="11">
        <v>4.3</v>
      </c>
      <c r="K901" s="11">
        <v>1523</v>
      </c>
      <c r="L901" s="11">
        <f t="shared" si="77"/>
        <v>13</v>
      </c>
      <c r="M901" t="s">
        <v>44</v>
      </c>
      <c r="N901" t="s">
        <v>70</v>
      </c>
      <c r="O901" s="11">
        <f t="shared" si="74"/>
        <v>10.976000000000003</v>
      </c>
      <c r="P901">
        <v>1</v>
      </c>
      <c r="Q901" s="11">
        <f t="shared" si="75"/>
        <v>9.8000000000000007</v>
      </c>
      <c r="R901">
        <v>1</v>
      </c>
      <c r="S901" s="11">
        <f t="shared" si="76"/>
        <v>0.98</v>
      </c>
      <c r="T901" s="11">
        <f>SUM($S$6:S901)</f>
        <v>93.980000000000587</v>
      </c>
    </row>
    <row r="902" spans="1:20" x14ac:dyDescent="0.25">
      <c r="A902" s="11">
        <v>678639</v>
      </c>
      <c r="B902" s="11">
        <v>31443196</v>
      </c>
      <c r="C902" s="11" t="s">
        <v>505</v>
      </c>
      <c r="D902" s="11" t="s">
        <v>506</v>
      </c>
      <c r="E902" s="13">
        <v>44696</v>
      </c>
      <c r="F902" s="11" t="s">
        <v>820</v>
      </c>
      <c r="G902" s="11" t="s">
        <v>1074</v>
      </c>
      <c r="H902" s="11">
        <v>2.38</v>
      </c>
      <c r="I902" s="11">
        <v>1505</v>
      </c>
      <c r="J902" s="11">
        <v>4</v>
      </c>
      <c r="K902" s="11">
        <v>1578</v>
      </c>
      <c r="L902" s="11">
        <f t="shared" si="77"/>
        <v>73</v>
      </c>
      <c r="M902" t="s">
        <v>44</v>
      </c>
      <c r="N902" t="s">
        <v>74</v>
      </c>
      <c r="O902" s="11">
        <f t="shared" si="74"/>
        <v>-10</v>
      </c>
      <c r="P902">
        <v>0</v>
      </c>
      <c r="Q902" s="11">
        <f t="shared" si="75"/>
        <v>9.8000000000000007</v>
      </c>
      <c r="R902">
        <v>1</v>
      </c>
      <c r="S902" s="11">
        <f t="shared" si="76"/>
        <v>0.98</v>
      </c>
      <c r="T902" s="11">
        <f>SUM($S$6:S902)</f>
        <v>94.960000000000591</v>
      </c>
    </row>
    <row r="903" spans="1:20" x14ac:dyDescent="0.25">
      <c r="A903" s="11">
        <v>678637</v>
      </c>
      <c r="B903" s="11">
        <v>31443198</v>
      </c>
      <c r="C903" s="11" t="s">
        <v>505</v>
      </c>
      <c r="D903" s="11" t="s">
        <v>506</v>
      </c>
      <c r="E903" s="13">
        <v>44696</v>
      </c>
      <c r="F903" s="11" t="s">
        <v>508</v>
      </c>
      <c r="G903" s="11" t="s">
        <v>1075</v>
      </c>
      <c r="H903" s="11">
        <v>2.16</v>
      </c>
      <c r="I903" s="11">
        <v>1559</v>
      </c>
      <c r="J903" s="11">
        <v>4.4000000000000004</v>
      </c>
      <c r="K903" s="11">
        <v>1665</v>
      </c>
      <c r="L903" s="11">
        <f t="shared" si="77"/>
        <v>106</v>
      </c>
      <c r="M903" t="s">
        <v>44</v>
      </c>
      <c r="N903" t="s">
        <v>44</v>
      </c>
      <c r="O903" s="11">
        <f t="shared" si="74"/>
        <v>11.368</v>
      </c>
      <c r="P903">
        <v>1</v>
      </c>
      <c r="Q903" s="11">
        <f t="shared" si="75"/>
        <v>9.8000000000000007</v>
      </c>
      <c r="R903">
        <v>1</v>
      </c>
      <c r="S903" s="11">
        <f t="shared" si="76"/>
        <v>0.98</v>
      </c>
      <c r="T903" s="11">
        <f>SUM($S$6:S903)</f>
        <v>95.940000000000595</v>
      </c>
    </row>
    <row r="904" spans="1:20" x14ac:dyDescent="0.25">
      <c r="A904" s="11">
        <v>678581</v>
      </c>
      <c r="B904" s="11">
        <v>31447999</v>
      </c>
      <c r="C904" s="11" t="s">
        <v>104</v>
      </c>
      <c r="D904" s="11" t="s">
        <v>781</v>
      </c>
      <c r="E904" s="13">
        <v>44696.458333333336</v>
      </c>
      <c r="F904" s="11" t="s">
        <v>1076</v>
      </c>
      <c r="G904" s="11" t="s">
        <v>907</v>
      </c>
      <c r="H904" s="11">
        <v>1.51</v>
      </c>
      <c r="I904" s="11">
        <v>1449</v>
      </c>
      <c r="J904" s="11">
        <v>8</v>
      </c>
      <c r="K904" s="11">
        <v>1476</v>
      </c>
      <c r="L904" s="11">
        <f t="shared" si="77"/>
        <v>27</v>
      </c>
      <c r="M904" t="s">
        <v>43</v>
      </c>
      <c r="N904" t="s">
        <v>49</v>
      </c>
      <c r="O904" s="11">
        <f t="shared" si="74"/>
        <v>4.9979999999999993</v>
      </c>
      <c r="P904">
        <v>1</v>
      </c>
      <c r="Q904" s="11">
        <f t="shared" si="75"/>
        <v>9.8000000000000007</v>
      </c>
      <c r="R904">
        <v>1</v>
      </c>
      <c r="S904" s="11">
        <f t="shared" si="76"/>
        <v>0.98</v>
      </c>
      <c r="T904" s="11">
        <f>SUM($S$6:S904)</f>
        <v>96.920000000000599</v>
      </c>
    </row>
    <row r="905" spans="1:20" x14ac:dyDescent="0.25">
      <c r="A905" s="11">
        <v>678601</v>
      </c>
      <c r="B905" s="11">
        <v>31447063</v>
      </c>
      <c r="C905" s="11" t="s">
        <v>104</v>
      </c>
      <c r="D905" s="11" t="s">
        <v>768</v>
      </c>
      <c r="E905" s="13">
        <v>44696.458333333336</v>
      </c>
      <c r="F905" s="11" t="s">
        <v>770</v>
      </c>
      <c r="G905" s="11" t="s">
        <v>1077</v>
      </c>
      <c r="H905" s="11">
        <v>2.12</v>
      </c>
      <c r="I905" s="11">
        <v>1520</v>
      </c>
      <c r="J905" s="11">
        <v>4.2</v>
      </c>
      <c r="K905" s="11">
        <v>1595</v>
      </c>
      <c r="L905" s="11">
        <f t="shared" si="77"/>
        <v>75</v>
      </c>
      <c r="M905" t="s">
        <v>69</v>
      </c>
      <c r="N905" t="s">
        <v>69</v>
      </c>
      <c r="O905" s="11">
        <f t="shared" si="74"/>
        <v>-10</v>
      </c>
      <c r="P905">
        <v>0</v>
      </c>
      <c r="Q905" s="11">
        <f t="shared" si="75"/>
        <v>9.8000000000000007</v>
      </c>
      <c r="R905">
        <v>1</v>
      </c>
      <c r="S905" s="11">
        <f t="shared" si="76"/>
        <v>0.98</v>
      </c>
      <c r="T905" s="11">
        <f>SUM($S$6:S905)</f>
        <v>97.900000000000603</v>
      </c>
    </row>
    <row r="906" spans="1:20" x14ac:dyDescent="0.25">
      <c r="A906" s="11">
        <v>678574</v>
      </c>
      <c r="B906" s="11">
        <v>31448283</v>
      </c>
      <c r="C906" s="11" t="s">
        <v>104</v>
      </c>
      <c r="D906" s="11" t="s">
        <v>836</v>
      </c>
      <c r="E906" s="13">
        <v>44696.458333333336</v>
      </c>
      <c r="F906" s="11" t="s">
        <v>1078</v>
      </c>
      <c r="G906" s="11" t="s">
        <v>1079</v>
      </c>
      <c r="H906" s="11">
        <v>1.8</v>
      </c>
      <c r="I906" s="11">
        <v>1524</v>
      </c>
      <c r="J906" s="11">
        <v>5.8</v>
      </c>
      <c r="K906" s="11">
        <v>1537</v>
      </c>
      <c r="L906" s="11">
        <f t="shared" si="77"/>
        <v>13</v>
      </c>
      <c r="M906" t="s">
        <v>44</v>
      </c>
      <c r="N906" t="s">
        <v>161</v>
      </c>
      <c r="O906" s="11">
        <f t="shared" si="74"/>
        <v>7.84</v>
      </c>
      <c r="P906">
        <v>1</v>
      </c>
      <c r="Q906" s="11">
        <f t="shared" si="75"/>
        <v>9.8000000000000007</v>
      </c>
      <c r="R906">
        <v>1</v>
      </c>
      <c r="S906" s="11">
        <f t="shared" si="76"/>
        <v>0.98</v>
      </c>
      <c r="T906" s="11">
        <f>SUM($S$6:S906)</f>
        <v>98.880000000000607</v>
      </c>
    </row>
    <row r="907" spans="1:20" x14ac:dyDescent="0.25">
      <c r="A907" s="11">
        <v>679005</v>
      </c>
      <c r="B907" s="11">
        <v>31448006</v>
      </c>
      <c r="C907" s="11" t="s">
        <v>104</v>
      </c>
      <c r="D907" s="11" t="s">
        <v>781</v>
      </c>
      <c r="E907" s="13">
        <v>44696.458333333336</v>
      </c>
      <c r="F907" s="11" t="s">
        <v>1080</v>
      </c>
      <c r="G907" s="11" t="s">
        <v>924</v>
      </c>
      <c r="H907" s="11">
        <v>2.58</v>
      </c>
      <c r="I907" s="11">
        <v>1488</v>
      </c>
      <c r="J907" s="11">
        <v>4.3</v>
      </c>
      <c r="K907" s="11">
        <v>1585</v>
      </c>
      <c r="L907" s="11">
        <f t="shared" si="77"/>
        <v>97</v>
      </c>
      <c r="M907" t="s">
        <v>44</v>
      </c>
      <c r="N907" t="s">
        <v>49</v>
      </c>
      <c r="O907" s="11">
        <f t="shared" si="74"/>
        <v>15.484</v>
      </c>
      <c r="P907">
        <v>1</v>
      </c>
      <c r="Q907" s="11">
        <f t="shared" si="75"/>
        <v>9.8000000000000007</v>
      </c>
      <c r="R907">
        <v>1</v>
      </c>
      <c r="S907" s="11">
        <f t="shared" si="76"/>
        <v>0.98</v>
      </c>
      <c r="T907" s="11">
        <f>SUM($S$6:S907)</f>
        <v>99.86000000000061</v>
      </c>
    </row>
    <row r="908" spans="1:20" x14ac:dyDescent="0.25">
      <c r="A908" s="11">
        <v>678572</v>
      </c>
      <c r="B908" s="11">
        <v>31448309</v>
      </c>
      <c r="C908" s="11" t="s">
        <v>104</v>
      </c>
      <c r="D908" s="11" t="s">
        <v>836</v>
      </c>
      <c r="E908" s="13">
        <v>44696.458333333336</v>
      </c>
      <c r="F908" s="11" t="s">
        <v>1081</v>
      </c>
      <c r="G908" s="11" t="s">
        <v>1011</v>
      </c>
      <c r="H908" s="11">
        <v>2.3199999999999998</v>
      </c>
      <c r="I908" s="11">
        <v>1493</v>
      </c>
      <c r="J908" s="11">
        <v>3.85</v>
      </c>
      <c r="K908" s="11">
        <v>1518</v>
      </c>
      <c r="L908" s="11">
        <f t="shared" si="77"/>
        <v>25</v>
      </c>
      <c r="M908" t="s">
        <v>43</v>
      </c>
      <c r="N908" t="s">
        <v>44</v>
      </c>
      <c r="O908" s="11">
        <f t="shared" si="74"/>
        <v>12.936</v>
      </c>
      <c r="P908">
        <v>1</v>
      </c>
      <c r="Q908" s="11">
        <f t="shared" si="75"/>
        <v>9.8000000000000007</v>
      </c>
      <c r="R908">
        <v>1</v>
      </c>
      <c r="S908" s="11">
        <f t="shared" si="76"/>
        <v>0.98</v>
      </c>
      <c r="T908" s="11">
        <f>SUM($S$6:S908)</f>
        <v>100.84000000000061</v>
      </c>
    </row>
    <row r="909" spans="1:20" x14ac:dyDescent="0.25">
      <c r="A909" s="11">
        <v>678603</v>
      </c>
      <c r="B909" s="11">
        <v>31447060</v>
      </c>
      <c r="C909" s="11" t="s">
        <v>104</v>
      </c>
      <c r="D909" s="11" t="s">
        <v>768</v>
      </c>
      <c r="E909" s="13">
        <v>44696.458333333336</v>
      </c>
      <c r="F909" s="11" t="s">
        <v>1082</v>
      </c>
      <c r="G909" s="11" t="s">
        <v>918</v>
      </c>
      <c r="H909" s="11">
        <v>2.4</v>
      </c>
      <c r="I909" s="11">
        <v>1476</v>
      </c>
      <c r="J909" s="11">
        <v>3.75</v>
      </c>
      <c r="K909" s="11">
        <v>1491</v>
      </c>
      <c r="L909" s="11">
        <f t="shared" si="77"/>
        <v>15</v>
      </c>
      <c r="M909" t="s">
        <v>54</v>
      </c>
      <c r="N909" t="s">
        <v>70</v>
      </c>
      <c r="O909" s="11">
        <f t="shared" si="74"/>
        <v>13.719999999999999</v>
      </c>
      <c r="P909">
        <v>1</v>
      </c>
      <c r="Q909" s="11">
        <f t="shared" si="75"/>
        <v>9.8000000000000007</v>
      </c>
      <c r="R909">
        <v>1</v>
      </c>
      <c r="S909" s="11">
        <f t="shared" si="76"/>
        <v>0.98</v>
      </c>
      <c r="T909" s="11">
        <f>SUM($S$6:S909)</f>
        <v>101.82000000000062</v>
      </c>
    </row>
    <row r="910" spans="1:20" x14ac:dyDescent="0.25">
      <c r="A910" s="11">
        <v>678584</v>
      </c>
      <c r="B910" s="11">
        <v>31448009</v>
      </c>
      <c r="C910" s="11" t="s">
        <v>104</v>
      </c>
      <c r="D910" s="11" t="s">
        <v>781</v>
      </c>
      <c r="E910" s="13">
        <v>44696.458333333336</v>
      </c>
      <c r="F910" s="11" t="s">
        <v>1083</v>
      </c>
      <c r="G910" s="11" t="s">
        <v>1084</v>
      </c>
      <c r="H910" s="11">
        <v>2.38</v>
      </c>
      <c r="I910" s="11">
        <v>1471</v>
      </c>
      <c r="J910" s="11">
        <v>3.5</v>
      </c>
      <c r="K910" s="11">
        <v>1561</v>
      </c>
      <c r="L910" s="11">
        <f t="shared" si="77"/>
        <v>90</v>
      </c>
      <c r="M910" t="s">
        <v>49</v>
      </c>
      <c r="N910" t="s">
        <v>161</v>
      </c>
      <c r="O910" s="11">
        <f t="shared" si="74"/>
        <v>13.523999999999997</v>
      </c>
      <c r="P910">
        <v>1</v>
      </c>
      <c r="Q910" s="11">
        <f t="shared" si="75"/>
        <v>9.8000000000000007</v>
      </c>
      <c r="R910">
        <v>1</v>
      </c>
      <c r="S910" s="11">
        <f t="shared" si="76"/>
        <v>0.98</v>
      </c>
      <c r="T910" s="11">
        <f>SUM($S$6:S910)</f>
        <v>102.80000000000062</v>
      </c>
    </row>
    <row r="911" spans="1:20" x14ac:dyDescent="0.25">
      <c r="A911" s="11">
        <v>678645</v>
      </c>
      <c r="B911" s="11">
        <v>31431441</v>
      </c>
      <c r="C911" s="11" t="s">
        <v>1085</v>
      </c>
      <c r="D911" s="11" t="s">
        <v>1086</v>
      </c>
      <c r="E911" s="13">
        <v>44696.458333333336</v>
      </c>
      <c r="F911" s="11" t="s">
        <v>1087</v>
      </c>
      <c r="G911" s="11" t="s">
        <v>1088</v>
      </c>
      <c r="H911" s="11">
        <v>2.58</v>
      </c>
      <c r="I911" s="11">
        <v>1537</v>
      </c>
      <c r="J911" s="11">
        <v>3.3</v>
      </c>
      <c r="K911" s="11">
        <v>1573</v>
      </c>
      <c r="L911" s="11">
        <f t="shared" si="77"/>
        <v>36</v>
      </c>
      <c r="M911" t="s">
        <v>43</v>
      </c>
      <c r="N911" t="s">
        <v>44</v>
      </c>
      <c r="O911" s="11">
        <f t="shared" si="74"/>
        <v>15.484</v>
      </c>
      <c r="P911">
        <v>1</v>
      </c>
      <c r="Q911" s="11">
        <f t="shared" si="75"/>
        <v>9.8000000000000007</v>
      </c>
      <c r="R911">
        <v>1</v>
      </c>
      <c r="S911" s="11">
        <f t="shared" si="76"/>
        <v>0.98</v>
      </c>
      <c r="T911" s="11">
        <f>SUM($S$6:S911)</f>
        <v>103.78000000000063</v>
      </c>
    </row>
    <row r="912" spans="1:20" x14ac:dyDescent="0.25">
      <c r="A912" s="11">
        <v>678511</v>
      </c>
      <c r="B912" s="11">
        <v>31423154</v>
      </c>
      <c r="C912" s="11" t="s">
        <v>108</v>
      </c>
      <c r="D912" s="11" t="s">
        <v>109</v>
      </c>
      <c r="E912" s="13">
        <v>44696.479166666664</v>
      </c>
      <c r="F912" s="11" t="s">
        <v>111</v>
      </c>
      <c r="G912" s="11" t="s">
        <v>129</v>
      </c>
      <c r="H912" s="11">
        <v>2.48</v>
      </c>
      <c r="I912" s="11">
        <v>1554</v>
      </c>
      <c r="J912" s="11">
        <v>2.88</v>
      </c>
      <c r="K912" s="11">
        <v>1609</v>
      </c>
      <c r="L912" s="11">
        <f t="shared" si="77"/>
        <v>55</v>
      </c>
      <c r="M912" t="s">
        <v>54</v>
      </c>
      <c r="N912" t="s">
        <v>303</v>
      </c>
      <c r="O912" s="11">
        <f t="shared" si="74"/>
        <v>-10</v>
      </c>
      <c r="P912">
        <v>0</v>
      </c>
      <c r="Q912" s="11">
        <f t="shared" si="75"/>
        <v>-18.799999999999997</v>
      </c>
      <c r="R912">
        <v>0</v>
      </c>
      <c r="S912" s="11">
        <f t="shared" si="76"/>
        <v>-1.8799999999999997</v>
      </c>
      <c r="T912" s="11">
        <f>SUM($S$6:S912)</f>
        <v>101.90000000000063</v>
      </c>
    </row>
    <row r="913" spans="1:20" x14ac:dyDescent="0.25">
      <c r="A913" s="11">
        <v>678622</v>
      </c>
      <c r="B913" s="11">
        <v>31452389</v>
      </c>
      <c r="C913" s="11" t="s">
        <v>50</v>
      </c>
      <c r="D913" s="11" t="s">
        <v>822</v>
      </c>
      <c r="E913" s="13">
        <v>44696.5</v>
      </c>
      <c r="F913" s="11" t="s">
        <v>1089</v>
      </c>
      <c r="G913" s="11" t="s">
        <v>1090</v>
      </c>
      <c r="H913" s="11">
        <v>2.2799999999999998</v>
      </c>
      <c r="I913" s="11">
        <v>1374</v>
      </c>
      <c r="J913" s="11">
        <v>3.5</v>
      </c>
      <c r="K913" s="11">
        <v>1432</v>
      </c>
      <c r="L913" s="11">
        <f t="shared" ref="L913:L976" si="78">K913-I913</f>
        <v>58</v>
      </c>
      <c r="M913" t="s">
        <v>43</v>
      </c>
      <c r="N913" t="s">
        <v>70</v>
      </c>
      <c r="O913" s="11">
        <f t="shared" si="74"/>
        <v>12.543999999999997</v>
      </c>
      <c r="P913">
        <v>1</v>
      </c>
      <c r="Q913" s="11">
        <f t="shared" si="75"/>
        <v>9.8000000000000007</v>
      </c>
      <c r="R913">
        <v>1</v>
      </c>
      <c r="S913" s="11">
        <f t="shared" si="76"/>
        <v>0.98</v>
      </c>
      <c r="T913" s="11">
        <f>SUM($S$6:S913)</f>
        <v>102.88000000000063</v>
      </c>
    </row>
    <row r="914" spans="1:20" x14ac:dyDescent="0.25">
      <c r="A914" s="11">
        <v>678624</v>
      </c>
      <c r="B914" s="11">
        <v>31452388</v>
      </c>
      <c r="C914" s="11" t="s">
        <v>50</v>
      </c>
      <c r="D914" s="11" t="s">
        <v>822</v>
      </c>
      <c r="E914" s="13">
        <v>44696.5</v>
      </c>
      <c r="F914" s="11" t="s">
        <v>1091</v>
      </c>
      <c r="G914" s="11" t="s">
        <v>1092</v>
      </c>
      <c r="H914" s="11">
        <v>2.42</v>
      </c>
      <c r="I914" s="11">
        <v>1409</v>
      </c>
      <c r="J914" s="11">
        <v>3.2</v>
      </c>
      <c r="K914" s="11">
        <v>1446</v>
      </c>
      <c r="L914" s="11">
        <f t="shared" si="78"/>
        <v>37</v>
      </c>
      <c r="M914" t="s">
        <v>43</v>
      </c>
      <c r="N914" t="s">
        <v>69</v>
      </c>
      <c r="O914" s="11">
        <f t="shared" si="74"/>
        <v>-10</v>
      </c>
      <c r="P914">
        <v>0</v>
      </c>
      <c r="Q914" s="11">
        <f t="shared" si="75"/>
        <v>9.8000000000000007</v>
      </c>
      <c r="R914">
        <v>1</v>
      </c>
      <c r="S914" s="11">
        <f t="shared" si="76"/>
        <v>0.98</v>
      </c>
      <c r="T914" s="11">
        <f>SUM($S$6:S914)</f>
        <v>103.86000000000064</v>
      </c>
    </row>
    <row r="915" spans="1:20" x14ac:dyDescent="0.25">
      <c r="A915" s="11">
        <v>678968</v>
      </c>
      <c r="B915" s="11">
        <v>31442805</v>
      </c>
      <c r="C915" s="11" t="s">
        <v>172</v>
      </c>
      <c r="D915" s="11" t="s">
        <v>173</v>
      </c>
      <c r="E915" s="13">
        <v>44696.5625</v>
      </c>
      <c r="F915" s="11" t="s">
        <v>174</v>
      </c>
      <c r="G915" s="11" t="s">
        <v>778</v>
      </c>
      <c r="H915" s="11">
        <v>2.52</v>
      </c>
      <c r="I915" s="11">
        <v>1520</v>
      </c>
      <c r="J915" s="11">
        <v>3.45</v>
      </c>
      <c r="K915" s="11">
        <v>1534</v>
      </c>
      <c r="L915" s="11">
        <f t="shared" si="78"/>
        <v>14</v>
      </c>
      <c r="M915" t="s">
        <v>54</v>
      </c>
      <c r="N915" t="s">
        <v>303</v>
      </c>
      <c r="O915" s="11">
        <f t="shared" si="74"/>
        <v>-10</v>
      </c>
      <c r="P915">
        <v>0</v>
      </c>
      <c r="Q915" s="11">
        <f t="shared" si="75"/>
        <v>-24.5</v>
      </c>
      <c r="R915">
        <v>0</v>
      </c>
      <c r="S915" s="11">
        <f t="shared" si="76"/>
        <v>-2.4500000000000002</v>
      </c>
      <c r="T915" s="11">
        <f>SUM($S$6:S915)</f>
        <v>101.41000000000064</v>
      </c>
    </row>
    <row r="916" spans="1:20" x14ac:dyDescent="0.25">
      <c r="A916" s="11">
        <v>678971</v>
      </c>
      <c r="B916" s="11">
        <v>31442827</v>
      </c>
      <c r="C916" s="11" t="s">
        <v>172</v>
      </c>
      <c r="D916" s="11" t="s">
        <v>173</v>
      </c>
      <c r="E916" s="13">
        <v>44696.5625</v>
      </c>
      <c r="F916" s="11" t="s">
        <v>201</v>
      </c>
      <c r="G916" s="11" t="s">
        <v>1093</v>
      </c>
      <c r="H916" s="11">
        <v>2.2000000000000002</v>
      </c>
      <c r="I916" s="11">
        <v>1470</v>
      </c>
      <c r="J916" s="11">
        <v>3.35</v>
      </c>
      <c r="K916" s="11">
        <v>1630</v>
      </c>
      <c r="L916" s="11">
        <f t="shared" si="78"/>
        <v>160</v>
      </c>
      <c r="M916" t="s">
        <v>44</v>
      </c>
      <c r="N916" t="s">
        <v>161</v>
      </c>
      <c r="O916" s="11">
        <f t="shared" si="74"/>
        <v>11.76</v>
      </c>
      <c r="P916">
        <v>1</v>
      </c>
      <c r="Q916" s="11">
        <f t="shared" si="75"/>
        <v>9.8000000000000007</v>
      </c>
      <c r="R916">
        <v>1</v>
      </c>
      <c r="S916" s="11">
        <f t="shared" si="76"/>
        <v>0.98</v>
      </c>
      <c r="T916" s="11">
        <f>SUM($S$6:S916)</f>
        <v>102.39000000000064</v>
      </c>
    </row>
    <row r="917" spans="1:20" x14ac:dyDescent="0.25">
      <c r="A917" s="11">
        <v>678765</v>
      </c>
      <c r="B917" s="11">
        <v>31441275</v>
      </c>
      <c r="C917" s="11" t="s">
        <v>520</v>
      </c>
      <c r="D917" s="11" t="s">
        <v>565</v>
      </c>
      <c r="E917" s="13">
        <v>44696.583333333336</v>
      </c>
      <c r="F917" s="11" t="s">
        <v>1094</v>
      </c>
      <c r="G917" s="11" t="s">
        <v>1095</v>
      </c>
      <c r="H917" s="11">
        <v>2.2000000000000002</v>
      </c>
      <c r="I917" s="11">
        <v>1383</v>
      </c>
      <c r="J917" s="11">
        <v>3.25</v>
      </c>
      <c r="K917" s="11">
        <v>1411</v>
      </c>
      <c r="L917" s="11">
        <f t="shared" si="78"/>
        <v>28</v>
      </c>
      <c r="M917" t="s">
        <v>54</v>
      </c>
      <c r="N917" t="s">
        <v>74</v>
      </c>
      <c r="O917" s="11">
        <f t="shared" si="74"/>
        <v>-10</v>
      </c>
      <c r="P917">
        <v>0</v>
      </c>
      <c r="Q917" s="11">
        <f t="shared" si="75"/>
        <v>9.8000000000000007</v>
      </c>
      <c r="R917">
        <v>1</v>
      </c>
      <c r="S917" s="11">
        <f t="shared" si="76"/>
        <v>0.98</v>
      </c>
      <c r="T917" s="11">
        <f>SUM($S$6:S917)</f>
        <v>103.37000000000064</v>
      </c>
    </row>
    <row r="918" spans="1:20" x14ac:dyDescent="0.25">
      <c r="A918" s="11">
        <v>678507</v>
      </c>
      <c r="B918" s="11">
        <v>31442456</v>
      </c>
      <c r="C918" s="11" t="s">
        <v>50</v>
      </c>
      <c r="D918" s="11" t="s">
        <v>51</v>
      </c>
      <c r="E918" s="13">
        <v>44696.604166666664</v>
      </c>
      <c r="F918" s="11" t="s">
        <v>1096</v>
      </c>
      <c r="G918" s="11" t="s">
        <v>281</v>
      </c>
      <c r="H918" s="11">
        <v>2.68</v>
      </c>
      <c r="I918" s="11">
        <v>1419</v>
      </c>
      <c r="J918" s="11">
        <v>2.68</v>
      </c>
      <c r="K918" s="11">
        <v>1494</v>
      </c>
      <c r="L918" s="11">
        <f t="shared" si="78"/>
        <v>75</v>
      </c>
      <c r="M918" t="s">
        <v>161</v>
      </c>
      <c r="N918" t="s">
        <v>128</v>
      </c>
      <c r="O918" s="11">
        <f t="shared" si="74"/>
        <v>16.463999999999999</v>
      </c>
      <c r="P918">
        <v>1</v>
      </c>
      <c r="Q918" s="11">
        <f t="shared" si="75"/>
        <v>9.8000000000000007</v>
      </c>
      <c r="R918">
        <v>1</v>
      </c>
      <c r="S918" s="11">
        <f t="shared" si="76"/>
        <v>0.98</v>
      </c>
      <c r="T918" s="11">
        <f>SUM($S$6:S918)</f>
        <v>104.35000000000065</v>
      </c>
    </row>
    <row r="919" spans="1:20" x14ac:dyDescent="0.25">
      <c r="A919" s="11">
        <v>678509</v>
      </c>
      <c r="B919" s="11">
        <v>31440752</v>
      </c>
      <c r="C919" s="11" t="s">
        <v>50</v>
      </c>
      <c r="D919" s="11" t="s">
        <v>51</v>
      </c>
      <c r="E919" s="13">
        <v>44696.604166666664</v>
      </c>
      <c r="F919" s="11" t="s">
        <v>962</v>
      </c>
      <c r="G919" s="11" t="s">
        <v>516</v>
      </c>
      <c r="H919" s="11">
        <v>2.68</v>
      </c>
      <c r="I919" s="11">
        <v>1489</v>
      </c>
      <c r="J919" s="11">
        <v>2.66</v>
      </c>
      <c r="K919" s="11">
        <v>1503</v>
      </c>
      <c r="L919" s="11">
        <f t="shared" si="78"/>
        <v>14</v>
      </c>
      <c r="M919" t="s">
        <v>43</v>
      </c>
      <c r="N919" t="s">
        <v>49</v>
      </c>
      <c r="O919" s="11">
        <f t="shared" si="74"/>
        <v>16.463999999999999</v>
      </c>
      <c r="P919">
        <v>1</v>
      </c>
      <c r="Q919" s="11">
        <f t="shared" si="75"/>
        <v>9.8000000000000007</v>
      </c>
      <c r="R919">
        <v>1</v>
      </c>
      <c r="S919" s="11">
        <f t="shared" si="76"/>
        <v>0.98</v>
      </c>
      <c r="T919" s="11">
        <f>SUM($S$6:S919)</f>
        <v>105.33000000000065</v>
      </c>
    </row>
    <row r="920" spans="1:20" x14ac:dyDescent="0.25">
      <c r="A920" s="11">
        <v>678484</v>
      </c>
      <c r="B920" s="11">
        <v>31429293</v>
      </c>
      <c r="C920" s="11" t="s">
        <v>104</v>
      </c>
      <c r="D920" s="11" t="s">
        <v>131</v>
      </c>
      <c r="E920" s="13">
        <v>44696.625</v>
      </c>
      <c r="F920" s="11" t="s">
        <v>134</v>
      </c>
      <c r="G920" s="11" t="s">
        <v>234</v>
      </c>
      <c r="H920" s="11">
        <v>1.91</v>
      </c>
      <c r="I920" s="11">
        <v>1447</v>
      </c>
      <c r="J920" s="11">
        <v>4.3</v>
      </c>
      <c r="K920" s="11">
        <v>1496</v>
      </c>
      <c r="L920" s="11">
        <f t="shared" si="78"/>
        <v>49</v>
      </c>
      <c r="M920" t="s">
        <v>49</v>
      </c>
      <c r="N920" t="s">
        <v>222</v>
      </c>
      <c r="O920" s="11">
        <f t="shared" si="74"/>
        <v>8.9179999999999975</v>
      </c>
      <c r="P920">
        <v>1</v>
      </c>
      <c r="Q920" s="11">
        <f t="shared" si="75"/>
        <v>9.8000000000000007</v>
      </c>
      <c r="R920">
        <v>1</v>
      </c>
      <c r="S920" s="11">
        <f t="shared" si="76"/>
        <v>0.98</v>
      </c>
      <c r="T920" s="11">
        <f>SUM($S$6:S920)</f>
        <v>106.31000000000066</v>
      </c>
    </row>
    <row r="921" spans="1:20" x14ac:dyDescent="0.25">
      <c r="A921" s="11">
        <v>679021</v>
      </c>
      <c r="B921" s="11">
        <v>31438098</v>
      </c>
      <c r="C921" s="11" t="s">
        <v>65</v>
      </c>
      <c r="D921" s="11" t="s">
        <v>66</v>
      </c>
      <c r="E921" s="13">
        <v>44696.625</v>
      </c>
      <c r="F921" s="11" t="s">
        <v>334</v>
      </c>
      <c r="G921" s="11" t="s">
        <v>215</v>
      </c>
      <c r="H921" s="11">
        <v>2.2999999999999998</v>
      </c>
      <c r="I921" s="11">
        <v>1395</v>
      </c>
      <c r="J921" s="11">
        <v>3</v>
      </c>
      <c r="K921" s="11">
        <v>1546</v>
      </c>
      <c r="L921" s="11">
        <f t="shared" si="78"/>
        <v>151</v>
      </c>
      <c r="M921" t="s">
        <v>54</v>
      </c>
      <c r="N921" t="s">
        <v>69</v>
      </c>
      <c r="O921" s="11">
        <f t="shared" si="74"/>
        <v>-10</v>
      </c>
      <c r="P921">
        <v>0</v>
      </c>
      <c r="Q921" s="11">
        <f t="shared" si="75"/>
        <v>9.8000000000000007</v>
      </c>
      <c r="R921">
        <v>1</v>
      </c>
      <c r="S921" s="11">
        <f t="shared" si="76"/>
        <v>0.98</v>
      </c>
      <c r="T921" s="11">
        <f>SUM($S$6:S921)</f>
        <v>107.29000000000066</v>
      </c>
    </row>
    <row r="922" spans="1:20" x14ac:dyDescent="0.25">
      <c r="A922" s="11">
        <v>678782</v>
      </c>
      <c r="B922" s="11">
        <v>31446129</v>
      </c>
      <c r="C922" s="11" t="s">
        <v>87</v>
      </c>
      <c r="D922" s="11" t="s">
        <v>571</v>
      </c>
      <c r="E922" s="13">
        <v>44696.645833333336</v>
      </c>
      <c r="F922" s="11" t="s">
        <v>637</v>
      </c>
      <c r="G922" s="11" t="s">
        <v>676</v>
      </c>
      <c r="H922" s="11">
        <v>1.67</v>
      </c>
      <c r="I922" s="11">
        <v>1355</v>
      </c>
      <c r="J922" s="11">
        <v>6.2</v>
      </c>
      <c r="K922" s="11">
        <v>1419</v>
      </c>
      <c r="L922" s="11">
        <f t="shared" si="78"/>
        <v>64</v>
      </c>
      <c r="M922" t="s">
        <v>44</v>
      </c>
      <c r="N922" t="s">
        <v>49</v>
      </c>
      <c r="O922" s="11">
        <f t="shared" si="74"/>
        <v>6.5659999999999989</v>
      </c>
      <c r="P922">
        <v>1</v>
      </c>
      <c r="Q922" s="11">
        <f t="shared" si="75"/>
        <v>9.8000000000000007</v>
      </c>
      <c r="R922">
        <v>1</v>
      </c>
      <c r="S922" s="11">
        <f t="shared" si="76"/>
        <v>0.98</v>
      </c>
      <c r="T922" s="11">
        <f>SUM($S$6:S922)</f>
        <v>108.27000000000066</v>
      </c>
    </row>
    <row r="923" spans="1:20" x14ac:dyDescent="0.25">
      <c r="A923" s="11">
        <v>678689</v>
      </c>
      <c r="B923" s="11">
        <v>31448653</v>
      </c>
      <c r="C923" s="11" t="s">
        <v>713</v>
      </c>
      <c r="D923" s="11" t="s">
        <v>714</v>
      </c>
      <c r="E923" s="13">
        <v>44696.666666666664</v>
      </c>
      <c r="F923" s="11" t="s">
        <v>1097</v>
      </c>
      <c r="G923" s="11" t="s">
        <v>1098</v>
      </c>
      <c r="H923" s="11">
        <v>2.66</v>
      </c>
      <c r="I923" s="11">
        <v>1403</v>
      </c>
      <c r="J923" s="11">
        <v>2.9</v>
      </c>
      <c r="K923" s="11">
        <v>1421</v>
      </c>
      <c r="L923" s="11">
        <f t="shared" si="78"/>
        <v>18</v>
      </c>
      <c r="M923" t="s">
        <v>69</v>
      </c>
      <c r="N923" t="s">
        <v>63</v>
      </c>
      <c r="O923" s="11">
        <f t="shared" si="74"/>
        <v>-10</v>
      </c>
      <c r="P923">
        <v>0</v>
      </c>
      <c r="Q923" s="11">
        <f t="shared" si="75"/>
        <v>-19</v>
      </c>
      <c r="R923">
        <v>0</v>
      </c>
      <c r="S923" s="11">
        <f t="shared" si="76"/>
        <v>-1.9</v>
      </c>
      <c r="T923" s="11">
        <f>SUM($S$6:S923)</f>
        <v>106.37000000000066</v>
      </c>
    </row>
    <row r="924" spans="1:20" x14ac:dyDescent="0.25">
      <c r="A924" s="11">
        <v>679008</v>
      </c>
      <c r="B924" s="11">
        <v>31421987</v>
      </c>
      <c r="C924" s="11" t="s">
        <v>65</v>
      </c>
      <c r="D924" s="11" t="s">
        <v>46</v>
      </c>
      <c r="E924" s="13">
        <v>44696.6875</v>
      </c>
      <c r="F924" s="11" t="s">
        <v>127</v>
      </c>
      <c r="G924" s="11" t="s">
        <v>490</v>
      </c>
      <c r="H924" s="11">
        <v>2.12</v>
      </c>
      <c r="I924" s="11">
        <v>1521</v>
      </c>
      <c r="J924" s="11">
        <v>3.95</v>
      </c>
      <c r="K924" s="11">
        <v>1535</v>
      </c>
      <c r="L924" s="11">
        <f t="shared" si="78"/>
        <v>14</v>
      </c>
      <c r="M924" t="s">
        <v>70</v>
      </c>
      <c r="N924" t="s">
        <v>151</v>
      </c>
      <c r="O924" s="11">
        <f t="shared" si="74"/>
        <v>-10</v>
      </c>
      <c r="P924">
        <v>0</v>
      </c>
      <c r="Q924" s="11">
        <f t="shared" si="75"/>
        <v>-29.5</v>
      </c>
      <c r="R924">
        <v>0</v>
      </c>
      <c r="S924" s="11">
        <f t="shared" si="76"/>
        <v>-2.95</v>
      </c>
      <c r="T924" s="11">
        <f>SUM($S$6:S924)</f>
        <v>103.42000000000066</v>
      </c>
    </row>
    <row r="925" spans="1:20" x14ac:dyDescent="0.25">
      <c r="A925" s="11">
        <v>679187</v>
      </c>
      <c r="B925" s="11">
        <v>31422011</v>
      </c>
      <c r="C925" s="11" t="s">
        <v>104</v>
      </c>
      <c r="D925" s="11" t="s">
        <v>105</v>
      </c>
      <c r="E925" s="13">
        <v>44696.770833333336</v>
      </c>
      <c r="F925" s="11" t="s">
        <v>238</v>
      </c>
      <c r="G925" s="11" t="s">
        <v>249</v>
      </c>
      <c r="H925" s="11">
        <v>1.76</v>
      </c>
      <c r="I925" s="11">
        <v>1450</v>
      </c>
      <c r="J925" s="11">
        <v>5.9</v>
      </c>
      <c r="K925" s="11">
        <v>1511</v>
      </c>
      <c r="L925" s="11">
        <f t="shared" si="78"/>
        <v>61</v>
      </c>
      <c r="M925" t="s">
        <v>44</v>
      </c>
      <c r="N925" t="s">
        <v>70</v>
      </c>
      <c r="O925" s="11">
        <f t="shared" si="74"/>
        <v>7.4480000000000013</v>
      </c>
      <c r="P925">
        <v>1</v>
      </c>
      <c r="Q925" s="11">
        <f t="shared" si="75"/>
        <v>9.8000000000000007</v>
      </c>
      <c r="R925">
        <v>1</v>
      </c>
      <c r="S925" s="11">
        <f t="shared" si="76"/>
        <v>0.98</v>
      </c>
      <c r="T925" s="11">
        <f>SUM($S$6:S925)</f>
        <v>104.40000000000066</v>
      </c>
    </row>
    <row r="926" spans="1:20" x14ac:dyDescent="0.25">
      <c r="A926" s="11">
        <v>679191</v>
      </c>
      <c r="B926" s="11">
        <v>31443530</v>
      </c>
      <c r="C926" s="11" t="s">
        <v>520</v>
      </c>
      <c r="D926" s="11" t="s">
        <v>521</v>
      </c>
      <c r="E926" s="13">
        <v>44696.791666666664</v>
      </c>
      <c r="F926" s="11" t="s">
        <v>1099</v>
      </c>
      <c r="G926" s="11" t="s">
        <v>1054</v>
      </c>
      <c r="H926" s="11">
        <v>1.9</v>
      </c>
      <c r="I926" s="11">
        <v>1547</v>
      </c>
      <c r="J926" s="11">
        <v>4.5</v>
      </c>
      <c r="K926" s="11">
        <v>1560</v>
      </c>
      <c r="L926" s="11">
        <f t="shared" si="78"/>
        <v>13</v>
      </c>
      <c r="M926" t="s">
        <v>44</v>
      </c>
      <c r="N926" t="s">
        <v>44</v>
      </c>
      <c r="O926" s="11">
        <f t="shared" si="74"/>
        <v>8.82</v>
      </c>
      <c r="P926">
        <v>1</v>
      </c>
      <c r="Q926" s="11">
        <f t="shared" si="75"/>
        <v>9.8000000000000007</v>
      </c>
      <c r="R926">
        <v>1</v>
      </c>
      <c r="S926" s="11">
        <f t="shared" si="76"/>
        <v>0.98</v>
      </c>
      <c r="T926" s="11">
        <f>SUM($S$6:S926)</f>
        <v>105.38000000000066</v>
      </c>
    </row>
    <row r="927" spans="1:20" x14ac:dyDescent="0.25">
      <c r="A927" s="11">
        <v>679272</v>
      </c>
      <c r="B927" s="11">
        <v>31450138</v>
      </c>
      <c r="C927" s="11" t="s">
        <v>973</v>
      </c>
      <c r="D927" s="11" t="s">
        <v>974</v>
      </c>
      <c r="E927" s="13">
        <v>44696.833333333336</v>
      </c>
      <c r="F927" s="11" t="s">
        <v>1100</v>
      </c>
      <c r="G927" s="11" t="s">
        <v>1101</v>
      </c>
      <c r="H927" s="11">
        <v>2.6</v>
      </c>
      <c r="I927" s="11">
        <v>1594</v>
      </c>
      <c r="J927" s="11">
        <v>2.84</v>
      </c>
      <c r="K927" s="11">
        <v>1766</v>
      </c>
      <c r="L927" s="11">
        <f t="shared" si="78"/>
        <v>172</v>
      </c>
      <c r="M927" t="s">
        <v>43</v>
      </c>
      <c r="N927" t="s">
        <v>70</v>
      </c>
      <c r="O927" s="11">
        <f t="shared" si="74"/>
        <v>15.68</v>
      </c>
      <c r="P927">
        <v>1</v>
      </c>
      <c r="Q927" s="11">
        <f t="shared" si="75"/>
        <v>9.8000000000000007</v>
      </c>
      <c r="R927">
        <v>1</v>
      </c>
      <c r="S927" s="11">
        <f t="shared" si="76"/>
        <v>0.98</v>
      </c>
      <c r="T927" s="11">
        <f>SUM($S$6:S927)</f>
        <v>106.36000000000067</v>
      </c>
    </row>
    <row r="928" spans="1:20" x14ac:dyDescent="0.25">
      <c r="A928" s="11">
        <v>679227</v>
      </c>
      <c r="B928" s="11">
        <v>31450038</v>
      </c>
      <c r="C928" s="11" t="s">
        <v>973</v>
      </c>
      <c r="D928" s="11" t="s">
        <v>974</v>
      </c>
      <c r="E928" s="13">
        <v>44696.833333333336</v>
      </c>
      <c r="F928" s="11" t="s">
        <v>1102</v>
      </c>
      <c r="G928" s="11" t="s">
        <v>993</v>
      </c>
      <c r="H928" s="11">
        <v>1.78</v>
      </c>
      <c r="I928" s="11">
        <v>1464</v>
      </c>
      <c r="J928" s="11">
        <v>4.5999999999999996</v>
      </c>
      <c r="K928" s="11">
        <v>1534</v>
      </c>
      <c r="L928" s="11">
        <f t="shared" si="78"/>
        <v>70</v>
      </c>
      <c r="M928" t="s">
        <v>74</v>
      </c>
      <c r="N928" t="s">
        <v>151</v>
      </c>
      <c r="O928" s="11">
        <f t="shared" si="74"/>
        <v>-10</v>
      </c>
      <c r="P928">
        <v>0</v>
      </c>
      <c r="Q928" s="11">
        <f t="shared" si="75"/>
        <v>-36</v>
      </c>
      <c r="R928">
        <v>0</v>
      </c>
      <c r="S928" s="11">
        <f t="shared" si="76"/>
        <v>-3.6</v>
      </c>
      <c r="T928" s="11">
        <f>SUM($S$6:S928)</f>
        <v>102.76000000000067</v>
      </c>
    </row>
    <row r="929" spans="1:20" x14ac:dyDescent="0.25">
      <c r="A929" s="11">
        <v>678641</v>
      </c>
      <c r="B929" s="11">
        <v>31442953</v>
      </c>
      <c r="C929" s="11" t="s">
        <v>505</v>
      </c>
      <c r="D929" s="11" t="s">
        <v>506</v>
      </c>
      <c r="E929" s="13">
        <v>44696.833333333336</v>
      </c>
      <c r="F929" s="11" t="s">
        <v>890</v>
      </c>
      <c r="G929" s="11" t="s">
        <v>720</v>
      </c>
      <c r="H929" s="11">
        <v>2.1800000000000002</v>
      </c>
      <c r="I929" s="11">
        <v>1444</v>
      </c>
      <c r="J929" s="11">
        <v>4</v>
      </c>
      <c r="K929" s="11">
        <v>1564</v>
      </c>
      <c r="L929" s="11">
        <f t="shared" si="78"/>
        <v>120</v>
      </c>
      <c r="M929" t="s">
        <v>49</v>
      </c>
      <c r="N929" t="s">
        <v>161</v>
      </c>
      <c r="O929" s="11">
        <f t="shared" si="74"/>
        <v>11.564</v>
      </c>
      <c r="P929">
        <v>1</v>
      </c>
      <c r="Q929" s="11">
        <f t="shared" si="75"/>
        <v>9.8000000000000007</v>
      </c>
      <c r="R929">
        <v>1</v>
      </c>
      <c r="S929" s="11">
        <f t="shared" si="76"/>
        <v>0.98</v>
      </c>
      <c r="T929" s="11">
        <f>SUM($S$6:S929)</f>
        <v>103.74000000000068</v>
      </c>
    </row>
    <row r="930" spans="1:20" x14ac:dyDescent="0.25">
      <c r="A930" s="11">
        <v>678706</v>
      </c>
      <c r="B930" s="11">
        <v>31442753</v>
      </c>
      <c r="C930" s="11" t="s">
        <v>87</v>
      </c>
      <c r="D930" s="11" t="s">
        <v>88</v>
      </c>
      <c r="E930" s="13">
        <v>44696.854166666664</v>
      </c>
      <c r="F930" s="11" t="s">
        <v>256</v>
      </c>
      <c r="G930" s="11" t="s">
        <v>255</v>
      </c>
      <c r="H930" s="11">
        <v>2.36</v>
      </c>
      <c r="I930" s="11">
        <v>1570</v>
      </c>
      <c r="J930" s="11">
        <v>3.5</v>
      </c>
      <c r="K930" s="11">
        <v>1586</v>
      </c>
      <c r="L930" s="11">
        <f t="shared" si="78"/>
        <v>16</v>
      </c>
      <c r="M930" t="s">
        <v>44</v>
      </c>
      <c r="N930" t="s">
        <v>291</v>
      </c>
      <c r="O930" s="11">
        <f t="shared" si="74"/>
        <v>13.327999999999998</v>
      </c>
      <c r="P930">
        <v>1</v>
      </c>
      <c r="Q930" s="11">
        <f t="shared" si="75"/>
        <v>9.8000000000000007</v>
      </c>
      <c r="R930">
        <v>1</v>
      </c>
      <c r="S930" s="11">
        <f t="shared" si="76"/>
        <v>0.98</v>
      </c>
      <c r="T930" s="11">
        <f>SUM($S$6:S930)</f>
        <v>104.72000000000068</v>
      </c>
    </row>
    <row r="931" spans="1:20" x14ac:dyDescent="0.25">
      <c r="A931" s="11">
        <v>678627</v>
      </c>
      <c r="B931" s="11">
        <v>31446579</v>
      </c>
      <c r="C931" s="11" t="s">
        <v>586</v>
      </c>
      <c r="D931" s="11" t="s">
        <v>438</v>
      </c>
      <c r="E931" s="13">
        <v>44696.9375</v>
      </c>
      <c r="F931" s="11" t="s">
        <v>1103</v>
      </c>
      <c r="G931" s="11" t="s">
        <v>664</v>
      </c>
      <c r="H931" s="11">
        <v>2.62</v>
      </c>
      <c r="I931" s="11">
        <v>1534</v>
      </c>
      <c r="J931" s="11">
        <v>3</v>
      </c>
      <c r="K931" s="11">
        <v>1589</v>
      </c>
      <c r="L931" s="11">
        <f t="shared" si="78"/>
        <v>55</v>
      </c>
      <c r="M931" t="s">
        <v>54</v>
      </c>
      <c r="N931" t="s">
        <v>303</v>
      </c>
      <c r="O931" s="11">
        <f t="shared" si="74"/>
        <v>-10</v>
      </c>
      <c r="P931">
        <v>0</v>
      </c>
      <c r="Q931" s="11">
        <f t="shared" si="75"/>
        <v>-20</v>
      </c>
      <c r="R931">
        <v>0</v>
      </c>
      <c r="S931" s="11">
        <f t="shared" si="76"/>
        <v>-2</v>
      </c>
      <c r="T931" s="11">
        <f>SUM($S$6:S931)</f>
        <v>102.72000000000068</v>
      </c>
    </row>
    <row r="932" spans="1:20" x14ac:dyDescent="0.25">
      <c r="A932" s="11">
        <v>679112</v>
      </c>
      <c r="B932" s="11">
        <v>31457674</v>
      </c>
      <c r="C932" s="11" t="s">
        <v>696</v>
      </c>
      <c r="D932" s="11" t="s">
        <v>697</v>
      </c>
      <c r="E932" s="13">
        <v>44697.708333333336</v>
      </c>
      <c r="F932" s="11" t="s">
        <v>1104</v>
      </c>
      <c r="G932" s="11" t="s">
        <v>745</v>
      </c>
      <c r="H932" s="11">
        <v>2.2599999999999998</v>
      </c>
      <c r="I932" s="11">
        <v>1435</v>
      </c>
      <c r="J932" s="11">
        <v>2.6</v>
      </c>
      <c r="K932" s="11">
        <v>1505</v>
      </c>
      <c r="L932" s="11">
        <f t="shared" si="78"/>
        <v>70</v>
      </c>
      <c r="M932" t="s">
        <v>44</v>
      </c>
      <c r="N932" t="s">
        <v>44</v>
      </c>
      <c r="O932" s="11">
        <f t="shared" si="74"/>
        <v>12.347999999999997</v>
      </c>
      <c r="P932">
        <v>1</v>
      </c>
      <c r="Q932" s="11">
        <f t="shared" si="75"/>
        <v>9.8000000000000007</v>
      </c>
      <c r="R932">
        <v>1</v>
      </c>
      <c r="S932" s="11">
        <f t="shared" si="76"/>
        <v>0.98</v>
      </c>
      <c r="T932" s="11">
        <f>SUM($S$6:S932)</f>
        <v>103.70000000000068</v>
      </c>
    </row>
    <row r="933" spans="1:20" x14ac:dyDescent="0.25">
      <c r="A933" s="11">
        <v>679122</v>
      </c>
      <c r="B933" s="11">
        <v>31453834</v>
      </c>
      <c r="C933" s="11" t="s">
        <v>532</v>
      </c>
      <c r="D933" s="11" t="s">
        <v>533</v>
      </c>
      <c r="E933" s="13">
        <v>44697.75</v>
      </c>
      <c r="F933" s="11" t="s">
        <v>1105</v>
      </c>
      <c r="G933" s="11" t="s">
        <v>534</v>
      </c>
      <c r="H933" s="11">
        <v>1.6</v>
      </c>
      <c r="I933" s="11">
        <v>1498</v>
      </c>
      <c r="J933" s="11">
        <v>6.4</v>
      </c>
      <c r="K933" s="11">
        <v>1518</v>
      </c>
      <c r="L933" s="11">
        <f t="shared" si="78"/>
        <v>20</v>
      </c>
      <c r="M933" t="s">
        <v>44</v>
      </c>
      <c r="N933" t="s">
        <v>44</v>
      </c>
      <c r="O933" s="11">
        <f t="shared" si="74"/>
        <v>5.88</v>
      </c>
      <c r="P933">
        <v>1</v>
      </c>
      <c r="Q933" s="11">
        <f t="shared" si="75"/>
        <v>9.8000000000000007</v>
      </c>
      <c r="R933">
        <v>1</v>
      </c>
      <c r="S933" s="11">
        <f t="shared" si="76"/>
        <v>0.98</v>
      </c>
      <c r="T933" s="11">
        <f>SUM($S$6:S933)</f>
        <v>104.68000000000069</v>
      </c>
    </row>
    <row r="934" spans="1:20" x14ac:dyDescent="0.25">
      <c r="A934" s="11">
        <v>679456</v>
      </c>
      <c r="B934" s="11">
        <v>31449027</v>
      </c>
      <c r="C934" s="11" t="s">
        <v>624</v>
      </c>
      <c r="D934" s="11" t="s">
        <v>625</v>
      </c>
      <c r="E934" s="13">
        <v>44697.965277777781</v>
      </c>
      <c r="F934" s="11" t="s">
        <v>1106</v>
      </c>
      <c r="G934" s="11" t="s">
        <v>1107</v>
      </c>
      <c r="H934" s="11">
        <v>2.66</v>
      </c>
      <c r="I934" s="11">
        <v>1477</v>
      </c>
      <c r="J934" s="11">
        <v>4</v>
      </c>
      <c r="K934" s="11">
        <v>1488</v>
      </c>
      <c r="L934" s="11">
        <f t="shared" si="78"/>
        <v>11</v>
      </c>
      <c r="M934" t="s">
        <v>43</v>
      </c>
      <c r="N934" t="s">
        <v>43</v>
      </c>
      <c r="O934" s="11">
        <f t="shared" si="74"/>
        <v>-10</v>
      </c>
      <c r="P934">
        <v>0</v>
      </c>
      <c r="Q934" s="11">
        <f t="shared" si="75"/>
        <v>9.8000000000000007</v>
      </c>
      <c r="R934">
        <v>1</v>
      </c>
      <c r="S934" s="11">
        <f t="shared" si="76"/>
        <v>0.98</v>
      </c>
      <c r="T934" s="11">
        <f>SUM($S$6:S934)</f>
        <v>105.66000000000069</v>
      </c>
    </row>
    <row r="935" spans="1:20" x14ac:dyDescent="0.25">
      <c r="A935" s="11">
        <v>679462</v>
      </c>
      <c r="B935" s="11">
        <v>31451010</v>
      </c>
      <c r="C935" s="11" t="s">
        <v>511</v>
      </c>
      <c r="D935" s="11" t="s">
        <v>512</v>
      </c>
      <c r="E935" s="13">
        <v>44699.458333333336</v>
      </c>
      <c r="F935" s="11" t="s">
        <v>1108</v>
      </c>
      <c r="G935" s="11" t="s">
        <v>514</v>
      </c>
      <c r="H935" s="11">
        <v>2.06</v>
      </c>
      <c r="I935" s="11">
        <v>1386</v>
      </c>
      <c r="J935" s="11">
        <v>4.3</v>
      </c>
      <c r="K935" s="11">
        <v>1419</v>
      </c>
      <c r="L935" s="11">
        <f t="shared" si="78"/>
        <v>33</v>
      </c>
      <c r="M935" t="s">
        <v>43</v>
      </c>
      <c r="N935" t="s">
        <v>54</v>
      </c>
      <c r="O935" s="11">
        <f t="shared" si="74"/>
        <v>-10</v>
      </c>
      <c r="P935">
        <v>0</v>
      </c>
      <c r="Q935" s="11">
        <f t="shared" si="75"/>
        <v>-33</v>
      </c>
      <c r="R935">
        <v>0</v>
      </c>
      <c r="S935" s="11">
        <f t="shared" si="76"/>
        <v>-3.3</v>
      </c>
      <c r="T935" s="11">
        <f>SUM($S$6:S935)</f>
        <v>102.3600000000007</v>
      </c>
    </row>
    <row r="936" spans="1:20" x14ac:dyDescent="0.25">
      <c r="A936" s="11">
        <v>679461</v>
      </c>
      <c r="B936" s="11">
        <v>31462543</v>
      </c>
      <c r="C936" s="11" t="s">
        <v>471</v>
      </c>
      <c r="D936" s="11" t="s">
        <v>472</v>
      </c>
      <c r="E936" s="13">
        <v>44699.625</v>
      </c>
      <c r="F936" s="11" t="s">
        <v>1109</v>
      </c>
      <c r="G936" s="11" t="s">
        <v>621</v>
      </c>
      <c r="H936" s="11">
        <v>1.82</v>
      </c>
      <c r="I936" s="11">
        <v>1488</v>
      </c>
      <c r="J936" s="11">
        <v>5.4</v>
      </c>
      <c r="K936" s="11">
        <v>1518</v>
      </c>
      <c r="L936" s="11">
        <f t="shared" si="78"/>
        <v>30</v>
      </c>
      <c r="M936" t="s">
        <v>49</v>
      </c>
      <c r="N936" t="s">
        <v>49</v>
      </c>
      <c r="O936" s="11">
        <f t="shared" si="74"/>
        <v>8.0359999999999996</v>
      </c>
      <c r="P936">
        <v>1</v>
      </c>
      <c r="Q936" s="11">
        <f t="shared" si="75"/>
        <v>9.8000000000000007</v>
      </c>
      <c r="R936">
        <v>1</v>
      </c>
      <c r="S936" s="11">
        <f t="shared" si="76"/>
        <v>0.98</v>
      </c>
      <c r="T936" s="11">
        <f>SUM($S$6:S936)</f>
        <v>103.3400000000007</v>
      </c>
    </row>
    <row r="937" spans="1:20" x14ac:dyDescent="0.25">
      <c r="A937" s="11">
        <v>679370</v>
      </c>
      <c r="B937" s="11">
        <v>31451432</v>
      </c>
      <c r="C937" s="11" t="s">
        <v>520</v>
      </c>
      <c r="D937" s="11" t="s">
        <v>565</v>
      </c>
      <c r="E937" s="13">
        <v>44699.729166666664</v>
      </c>
      <c r="F937" s="11" t="s">
        <v>1110</v>
      </c>
      <c r="G937" s="11" t="s">
        <v>1111</v>
      </c>
      <c r="H937" s="11">
        <v>2.5</v>
      </c>
      <c r="I937" s="11">
        <v>1465</v>
      </c>
      <c r="J937" s="11">
        <v>2.98</v>
      </c>
      <c r="K937" s="11">
        <v>1489</v>
      </c>
      <c r="L937" s="11">
        <f t="shared" si="78"/>
        <v>24</v>
      </c>
      <c r="M937" t="s">
        <v>49</v>
      </c>
      <c r="N937" t="s">
        <v>128</v>
      </c>
      <c r="O937" s="11">
        <f t="shared" si="74"/>
        <v>14.7</v>
      </c>
      <c r="P937">
        <v>1</v>
      </c>
      <c r="Q937" s="11">
        <f t="shared" si="75"/>
        <v>9.8000000000000007</v>
      </c>
      <c r="R937">
        <v>1</v>
      </c>
      <c r="S937" s="11">
        <f t="shared" si="76"/>
        <v>0.98</v>
      </c>
      <c r="T937" s="11">
        <f>SUM($S$6:S937)</f>
        <v>104.3200000000007</v>
      </c>
    </row>
    <row r="938" spans="1:20" x14ac:dyDescent="0.25">
      <c r="A938" s="11">
        <v>679510</v>
      </c>
      <c r="B938" s="11">
        <v>31465391</v>
      </c>
      <c r="C938" s="11" t="s">
        <v>696</v>
      </c>
      <c r="D938" s="11" t="s">
        <v>697</v>
      </c>
      <c r="E938" s="13">
        <v>44700.666666666664</v>
      </c>
      <c r="F938" s="11" t="s">
        <v>1112</v>
      </c>
      <c r="G938" s="11" t="s">
        <v>746</v>
      </c>
      <c r="H938" s="11">
        <v>1.42</v>
      </c>
      <c r="I938" s="11">
        <v>1556</v>
      </c>
      <c r="J938" s="11">
        <v>6.2</v>
      </c>
      <c r="K938" s="11">
        <v>1596</v>
      </c>
      <c r="L938" s="11">
        <f t="shared" si="78"/>
        <v>40</v>
      </c>
      <c r="M938" t="s">
        <v>44</v>
      </c>
      <c r="N938" t="s">
        <v>291</v>
      </c>
      <c r="O938" s="11">
        <f t="shared" si="74"/>
        <v>4.1159999999999997</v>
      </c>
      <c r="P938">
        <v>1</v>
      </c>
      <c r="Q938" s="11">
        <f t="shared" si="75"/>
        <v>9.8000000000000007</v>
      </c>
      <c r="R938">
        <v>1</v>
      </c>
      <c r="S938" s="11">
        <f t="shared" si="76"/>
        <v>0.98</v>
      </c>
      <c r="T938" s="11">
        <f>SUM($S$6:S938)</f>
        <v>105.30000000000071</v>
      </c>
    </row>
    <row r="939" spans="1:20" x14ac:dyDescent="0.25">
      <c r="A939" s="11">
        <v>679505</v>
      </c>
      <c r="B939" s="11">
        <v>31450923</v>
      </c>
      <c r="C939" s="11" t="s">
        <v>100</v>
      </c>
      <c r="D939" s="11" t="s">
        <v>101</v>
      </c>
      <c r="E939" s="13">
        <v>44700.8125</v>
      </c>
      <c r="F939" s="11" t="s">
        <v>399</v>
      </c>
      <c r="G939" s="11" t="s">
        <v>102</v>
      </c>
      <c r="H939" s="11">
        <v>2.1800000000000002</v>
      </c>
      <c r="I939" s="11">
        <v>1505</v>
      </c>
      <c r="J939" s="11">
        <v>3.1</v>
      </c>
      <c r="K939" s="11">
        <v>1587</v>
      </c>
      <c r="L939" s="11">
        <f t="shared" si="78"/>
        <v>82</v>
      </c>
      <c r="M939" t="s">
        <v>49</v>
      </c>
      <c r="N939" t="s">
        <v>64</v>
      </c>
      <c r="O939" s="11">
        <f t="shared" si="74"/>
        <v>11.564</v>
      </c>
      <c r="P939">
        <v>1</v>
      </c>
      <c r="Q939" s="11">
        <f t="shared" si="75"/>
        <v>9.8000000000000007</v>
      </c>
      <c r="R939">
        <v>1</v>
      </c>
      <c r="S939" s="11">
        <f t="shared" si="76"/>
        <v>0.98</v>
      </c>
      <c r="T939" s="11">
        <f>SUM($S$6:S939)</f>
        <v>106.28000000000071</v>
      </c>
    </row>
    <row r="940" spans="1:20" x14ac:dyDescent="0.25">
      <c r="A940" s="11">
        <v>679603</v>
      </c>
      <c r="B940" s="11">
        <v>31452491</v>
      </c>
      <c r="C940" s="11" t="s">
        <v>65</v>
      </c>
      <c r="D940" s="11" t="s">
        <v>46</v>
      </c>
      <c r="E940" s="13">
        <v>44700.822916666664</v>
      </c>
      <c r="F940" s="11" t="s">
        <v>127</v>
      </c>
      <c r="G940" s="11" t="s">
        <v>126</v>
      </c>
      <c r="H940" s="11">
        <v>1.91</v>
      </c>
      <c r="I940" s="11">
        <v>1514</v>
      </c>
      <c r="J940" s="11">
        <v>4.8</v>
      </c>
      <c r="K940" s="11">
        <v>1565</v>
      </c>
      <c r="L940" s="11">
        <f t="shared" si="78"/>
        <v>51</v>
      </c>
      <c r="M940" t="s">
        <v>123</v>
      </c>
      <c r="N940" t="s">
        <v>64</v>
      </c>
      <c r="O940" s="11">
        <f t="shared" si="74"/>
        <v>8.9179999999999975</v>
      </c>
      <c r="P940">
        <v>1</v>
      </c>
      <c r="Q940" s="11">
        <f t="shared" si="75"/>
        <v>9.8000000000000007</v>
      </c>
      <c r="R940">
        <v>1</v>
      </c>
      <c r="S940" s="11">
        <f t="shared" si="76"/>
        <v>0.98</v>
      </c>
      <c r="T940" s="11">
        <f>SUM($S$6:S940)</f>
        <v>107.26000000000072</v>
      </c>
    </row>
    <row r="941" spans="1:20" x14ac:dyDescent="0.25">
      <c r="A941" s="11">
        <v>680046</v>
      </c>
      <c r="B941" s="11">
        <v>31466357</v>
      </c>
      <c r="C941" s="11" t="s">
        <v>628</v>
      </c>
      <c r="D941" s="11" t="s">
        <v>438</v>
      </c>
      <c r="E941" s="13">
        <v>44700.96875</v>
      </c>
      <c r="F941" s="11" t="s">
        <v>1113</v>
      </c>
      <c r="G941" s="11" t="s">
        <v>1114</v>
      </c>
      <c r="H941" s="11">
        <v>2.36</v>
      </c>
      <c r="I941" s="11">
        <v>1547</v>
      </c>
      <c r="J941" s="11">
        <v>3.75</v>
      </c>
      <c r="K941" s="11">
        <v>1569</v>
      </c>
      <c r="L941" s="11">
        <f t="shared" si="78"/>
        <v>22</v>
      </c>
      <c r="M941" t="s">
        <v>69</v>
      </c>
      <c r="N941" t="s">
        <v>69</v>
      </c>
      <c r="O941" s="11">
        <f t="shared" si="74"/>
        <v>-10</v>
      </c>
      <c r="P941">
        <v>0</v>
      </c>
      <c r="Q941" s="11">
        <f t="shared" si="75"/>
        <v>9.8000000000000007</v>
      </c>
      <c r="R941">
        <v>1</v>
      </c>
      <c r="S941" s="11">
        <f t="shared" si="76"/>
        <v>0.98</v>
      </c>
      <c r="T941" s="11">
        <f>SUM($S$6:S941)</f>
        <v>108.24000000000072</v>
      </c>
    </row>
    <row r="942" spans="1:20" x14ac:dyDescent="0.25">
      <c r="A942" s="11">
        <v>679664</v>
      </c>
      <c r="B942" s="11">
        <v>31457735</v>
      </c>
      <c r="C942" s="11" t="s">
        <v>420</v>
      </c>
      <c r="D942" s="11" t="s">
        <v>142</v>
      </c>
      <c r="E942" s="13">
        <v>44701.75</v>
      </c>
      <c r="F942" s="11" t="s">
        <v>1115</v>
      </c>
      <c r="G942" s="11" t="s">
        <v>422</v>
      </c>
      <c r="H942" s="11">
        <v>1.85</v>
      </c>
      <c r="I942" s="11">
        <v>1441</v>
      </c>
      <c r="J942" s="11">
        <v>4.2</v>
      </c>
      <c r="K942" s="11">
        <v>1533</v>
      </c>
      <c r="L942" s="11">
        <f t="shared" si="78"/>
        <v>92</v>
      </c>
      <c r="M942" t="s">
        <v>44</v>
      </c>
      <c r="N942" t="s">
        <v>70</v>
      </c>
      <c r="O942" s="11">
        <f t="shared" si="74"/>
        <v>8.33</v>
      </c>
      <c r="P942">
        <v>1</v>
      </c>
      <c r="Q942" s="11">
        <f t="shared" si="75"/>
        <v>9.8000000000000007</v>
      </c>
      <c r="R942">
        <v>1</v>
      </c>
      <c r="S942" s="11">
        <f t="shared" si="76"/>
        <v>0.98</v>
      </c>
      <c r="T942" s="11">
        <f>SUM($S$6:S942)</f>
        <v>109.22000000000072</v>
      </c>
    </row>
    <row r="943" spans="1:20" x14ac:dyDescent="0.25">
      <c r="A943" s="11">
        <v>680004</v>
      </c>
      <c r="B943" s="11">
        <v>31461962</v>
      </c>
      <c r="C943" s="11" t="s">
        <v>206</v>
      </c>
      <c r="D943" s="11" t="s">
        <v>517</v>
      </c>
      <c r="E943" s="13">
        <v>44701.75</v>
      </c>
      <c r="F943" s="11" t="s">
        <v>901</v>
      </c>
      <c r="G943" s="11" t="s">
        <v>688</v>
      </c>
      <c r="H943" s="11">
        <v>2.38</v>
      </c>
      <c r="I943" s="11">
        <v>1602</v>
      </c>
      <c r="J943" s="11">
        <v>3.1</v>
      </c>
      <c r="K943" s="11">
        <v>1633</v>
      </c>
      <c r="L943" s="11">
        <f t="shared" si="78"/>
        <v>31</v>
      </c>
      <c r="M943" t="s">
        <v>44</v>
      </c>
      <c r="N943" t="s">
        <v>69</v>
      </c>
      <c r="O943" s="11">
        <f t="shared" si="74"/>
        <v>-10</v>
      </c>
      <c r="P943">
        <v>0</v>
      </c>
      <c r="Q943" s="11">
        <f t="shared" si="75"/>
        <v>9.8000000000000007</v>
      </c>
      <c r="R943">
        <v>1</v>
      </c>
      <c r="S943" s="11">
        <f t="shared" si="76"/>
        <v>0.98</v>
      </c>
      <c r="T943" s="11">
        <f>SUM($S$6:S943)</f>
        <v>110.20000000000073</v>
      </c>
    </row>
    <row r="944" spans="1:20" x14ac:dyDescent="0.25">
      <c r="A944" s="11">
        <v>679809</v>
      </c>
      <c r="B944" s="11">
        <v>31461945</v>
      </c>
      <c r="C944" s="11" t="s">
        <v>624</v>
      </c>
      <c r="D944" s="11" t="s">
        <v>625</v>
      </c>
      <c r="E944" s="13">
        <v>44702.041666666664</v>
      </c>
      <c r="F944" s="11" t="s">
        <v>1107</v>
      </c>
      <c r="G944" s="11" t="s">
        <v>1024</v>
      </c>
      <c r="H944" s="11">
        <v>2.44</v>
      </c>
      <c r="I944" s="11">
        <v>1488</v>
      </c>
      <c r="J944" s="11">
        <v>4.5</v>
      </c>
      <c r="K944" s="11">
        <v>1515</v>
      </c>
      <c r="L944" s="11">
        <f t="shared" si="78"/>
        <v>27</v>
      </c>
      <c r="M944" t="s">
        <v>44</v>
      </c>
      <c r="N944" t="s">
        <v>69</v>
      </c>
      <c r="O944" s="11">
        <f t="shared" si="74"/>
        <v>-10</v>
      </c>
      <c r="P944">
        <v>0</v>
      </c>
      <c r="Q944" s="11">
        <f t="shared" si="75"/>
        <v>9.8000000000000007</v>
      </c>
      <c r="R944">
        <v>1</v>
      </c>
      <c r="S944" s="11">
        <f t="shared" si="76"/>
        <v>0.98</v>
      </c>
      <c r="T944" s="11">
        <f>SUM($S$6:S944)</f>
        <v>111.18000000000073</v>
      </c>
    </row>
    <row r="945" spans="1:20" x14ac:dyDescent="0.25">
      <c r="A945" s="11">
        <v>680362</v>
      </c>
      <c r="B945" s="11">
        <v>31458073</v>
      </c>
      <c r="C945" s="11" t="s">
        <v>511</v>
      </c>
      <c r="D945" s="11" t="s">
        <v>610</v>
      </c>
      <c r="E945" s="13">
        <v>44702.375</v>
      </c>
      <c r="F945" s="11" t="s">
        <v>1116</v>
      </c>
      <c r="G945" s="11" t="s">
        <v>1117</v>
      </c>
      <c r="H945" s="11">
        <v>2.64</v>
      </c>
      <c r="I945" s="11">
        <v>1591</v>
      </c>
      <c r="J945" s="11">
        <v>2.9</v>
      </c>
      <c r="K945" s="11">
        <v>1715</v>
      </c>
      <c r="L945" s="11">
        <f t="shared" si="78"/>
        <v>124</v>
      </c>
      <c r="M945" t="s">
        <v>69</v>
      </c>
      <c r="N945" t="s">
        <v>69</v>
      </c>
      <c r="O945" s="11">
        <f t="shared" si="74"/>
        <v>-10</v>
      </c>
      <c r="P945">
        <v>0</v>
      </c>
      <c r="Q945" s="11">
        <f t="shared" si="75"/>
        <v>9.8000000000000007</v>
      </c>
      <c r="R945">
        <v>1</v>
      </c>
      <c r="S945" s="11">
        <f t="shared" si="76"/>
        <v>0.98</v>
      </c>
      <c r="T945" s="11">
        <f>SUM($S$6:S945)</f>
        <v>112.16000000000074</v>
      </c>
    </row>
    <row r="946" spans="1:20" x14ac:dyDescent="0.25">
      <c r="A946" s="11">
        <v>679975</v>
      </c>
      <c r="B946" s="11">
        <v>31458145</v>
      </c>
      <c r="C946" s="11" t="s">
        <v>511</v>
      </c>
      <c r="D946" s="11" t="s">
        <v>512</v>
      </c>
      <c r="E946" s="13">
        <v>44702.416666666664</v>
      </c>
      <c r="F946" s="11" t="s">
        <v>1118</v>
      </c>
      <c r="G946" s="11" t="s">
        <v>995</v>
      </c>
      <c r="H946" s="11">
        <v>2.5</v>
      </c>
      <c r="I946" s="11">
        <v>1458</v>
      </c>
      <c r="J946" s="11">
        <v>3.45</v>
      </c>
      <c r="K946" s="11">
        <v>1478</v>
      </c>
      <c r="L946" s="11">
        <f t="shared" si="78"/>
        <v>20</v>
      </c>
      <c r="M946" t="s">
        <v>43</v>
      </c>
      <c r="N946" t="s">
        <v>44</v>
      </c>
      <c r="O946" s="11">
        <f t="shared" si="74"/>
        <v>14.7</v>
      </c>
      <c r="P946">
        <v>1</v>
      </c>
      <c r="Q946" s="11">
        <f t="shared" si="75"/>
        <v>9.8000000000000007</v>
      </c>
      <c r="R946">
        <v>1</v>
      </c>
      <c r="S946" s="11">
        <f t="shared" si="76"/>
        <v>0.98</v>
      </c>
      <c r="T946" s="11">
        <f>SUM($S$6:S946)</f>
        <v>113.14000000000074</v>
      </c>
    </row>
    <row r="947" spans="1:20" x14ac:dyDescent="0.25">
      <c r="A947" s="11">
        <v>679872</v>
      </c>
      <c r="B947" s="11">
        <v>31464516</v>
      </c>
      <c r="C947" s="11" t="s">
        <v>50</v>
      </c>
      <c r="D947" s="11" t="s">
        <v>830</v>
      </c>
      <c r="E947" s="13">
        <v>44702.541666666664</v>
      </c>
      <c r="F947" s="11" t="s">
        <v>996</v>
      </c>
      <c r="G947" s="11" t="s">
        <v>832</v>
      </c>
      <c r="H947" s="11">
        <v>1.96</v>
      </c>
      <c r="I947" s="11">
        <v>1406</v>
      </c>
      <c r="J947" s="11">
        <v>4.2</v>
      </c>
      <c r="K947" s="11">
        <v>1484</v>
      </c>
      <c r="L947" s="11">
        <f t="shared" si="78"/>
        <v>78</v>
      </c>
      <c r="M947" t="s">
        <v>54</v>
      </c>
      <c r="N947" t="s">
        <v>70</v>
      </c>
      <c r="O947" s="11">
        <f t="shared" si="74"/>
        <v>9.4080000000000013</v>
      </c>
      <c r="P947">
        <v>1</v>
      </c>
      <c r="Q947" s="11">
        <f t="shared" si="75"/>
        <v>9.8000000000000007</v>
      </c>
      <c r="R947">
        <v>1</v>
      </c>
      <c r="S947" s="11">
        <f t="shared" si="76"/>
        <v>0.98</v>
      </c>
      <c r="T947" s="11">
        <f>SUM($S$6:S947)</f>
        <v>114.12000000000074</v>
      </c>
    </row>
    <row r="948" spans="1:20" x14ac:dyDescent="0.25">
      <c r="A948" s="11">
        <v>679949</v>
      </c>
      <c r="B948" s="11">
        <v>31467182</v>
      </c>
      <c r="C948" s="11" t="s">
        <v>395</v>
      </c>
      <c r="D948" s="11" t="s">
        <v>396</v>
      </c>
      <c r="E948" s="13">
        <v>44702.583333333336</v>
      </c>
      <c r="F948" s="11" t="s">
        <v>731</v>
      </c>
      <c r="G948" s="11" t="s">
        <v>426</v>
      </c>
      <c r="H948" s="11">
        <v>1.69</v>
      </c>
      <c r="I948" s="11">
        <v>1449</v>
      </c>
      <c r="J948" s="11">
        <v>5</v>
      </c>
      <c r="K948" s="11">
        <v>1587</v>
      </c>
      <c r="L948" s="11">
        <f t="shared" si="78"/>
        <v>138</v>
      </c>
      <c r="M948" t="s">
        <v>69</v>
      </c>
      <c r="N948" t="s">
        <v>225</v>
      </c>
      <c r="O948" s="11">
        <f t="shared" si="74"/>
        <v>-10</v>
      </c>
      <c r="P948">
        <v>0</v>
      </c>
      <c r="Q948" s="11">
        <f t="shared" si="75"/>
        <v>9.8000000000000007</v>
      </c>
      <c r="R948">
        <v>1</v>
      </c>
      <c r="S948" s="11">
        <f t="shared" si="76"/>
        <v>0.98</v>
      </c>
      <c r="T948" s="11">
        <f>SUM($S$6:S948)</f>
        <v>115.10000000000075</v>
      </c>
    </row>
    <row r="949" spans="1:20" x14ac:dyDescent="0.25">
      <c r="A949" s="11">
        <v>679764</v>
      </c>
      <c r="B949" s="11">
        <v>31455085</v>
      </c>
      <c r="C949" s="11" t="s">
        <v>108</v>
      </c>
      <c r="D949" s="11" t="s">
        <v>109</v>
      </c>
      <c r="E949" s="13">
        <v>44702.677083333336</v>
      </c>
      <c r="F949" s="11" t="s">
        <v>972</v>
      </c>
      <c r="G949" s="11" t="s">
        <v>111</v>
      </c>
      <c r="H949" s="11">
        <v>2.42</v>
      </c>
      <c r="I949" s="11">
        <v>1484</v>
      </c>
      <c r="J949" s="11">
        <v>3.25</v>
      </c>
      <c r="K949" s="11">
        <v>1545</v>
      </c>
      <c r="L949" s="11">
        <f t="shared" si="78"/>
        <v>61</v>
      </c>
      <c r="M949" t="s">
        <v>43</v>
      </c>
      <c r="N949" t="s">
        <v>54</v>
      </c>
      <c r="O949" s="11">
        <f t="shared" si="74"/>
        <v>-10</v>
      </c>
      <c r="P949">
        <v>0</v>
      </c>
      <c r="Q949" s="11">
        <f t="shared" si="75"/>
        <v>-22.5</v>
      </c>
      <c r="R949">
        <v>0</v>
      </c>
      <c r="S949" s="11">
        <f t="shared" si="76"/>
        <v>-2.25</v>
      </c>
      <c r="T949" s="11">
        <f>SUM($S$6:S949)</f>
        <v>112.85000000000075</v>
      </c>
    </row>
    <row r="950" spans="1:20" x14ac:dyDescent="0.25">
      <c r="A950" s="11">
        <v>679891</v>
      </c>
      <c r="B950" s="11">
        <v>31459611</v>
      </c>
      <c r="C950" s="11" t="s">
        <v>138</v>
      </c>
      <c r="D950" s="11" t="s">
        <v>139</v>
      </c>
      <c r="E950" s="13">
        <v>44702.6875</v>
      </c>
      <c r="F950" s="11" t="s">
        <v>423</v>
      </c>
      <c r="G950" s="11" t="s">
        <v>866</v>
      </c>
      <c r="H950" s="11">
        <v>2.7</v>
      </c>
      <c r="I950" s="11">
        <v>1513</v>
      </c>
      <c r="J950" s="11">
        <v>2.64</v>
      </c>
      <c r="K950" s="11">
        <v>1538</v>
      </c>
      <c r="L950" s="11">
        <f t="shared" si="78"/>
        <v>25</v>
      </c>
      <c r="M950" t="s">
        <v>64</v>
      </c>
      <c r="N950" t="s">
        <v>809</v>
      </c>
      <c r="O950" s="11">
        <f t="shared" si="74"/>
        <v>-10</v>
      </c>
      <c r="P950">
        <v>0</v>
      </c>
      <c r="Q950" s="11">
        <f t="shared" si="75"/>
        <v>-16.400000000000002</v>
      </c>
      <c r="R950">
        <v>0</v>
      </c>
      <c r="S950" s="11">
        <f t="shared" si="76"/>
        <v>-1.6400000000000001</v>
      </c>
      <c r="T950" s="11">
        <f>SUM($S$6:S950)</f>
        <v>111.21000000000075</v>
      </c>
    </row>
    <row r="951" spans="1:20" x14ac:dyDescent="0.25">
      <c r="A951" s="11">
        <v>679729</v>
      </c>
      <c r="B951" s="11">
        <v>31459852</v>
      </c>
      <c r="C951" s="11" t="s">
        <v>104</v>
      </c>
      <c r="D951" s="11" t="s">
        <v>131</v>
      </c>
      <c r="E951" s="13">
        <v>44702.791666666664</v>
      </c>
      <c r="F951" s="11" t="s">
        <v>252</v>
      </c>
      <c r="G951" s="11" t="s">
        <v>590</v>
      </c>
      <c r="H951" s="11">
        <v>1.83</v>
      </c>
      <c r="I951" s="11">
        <v>1437</v>
      </c>
      <c r="J951" s="11">
        <v>5.8</v>
      </c>
      <c r="K951" s="11">
        <v>1481</v>
      </c>
      <c r="L951" s="11">
        <f t="shared" si="78"/>
        <v>44</v>
      </c>
      <c r="M951" t="s">
        <v>54</v>
      </c>
      <c r="N951" t="s">
        <v>54</v>
      </c>
      <c r="O951" s="11">
        <f t="shared" si="74"/>
        <v>-10</v>
      </c>
      <c r="P951">
        <v>0</v>
      </c>
      <c r="Q951" s="11">
        <f t="shared" si="75"/>
        <v>-48</v>
      </c>
      <c r="R951">
        <v>0</v>
      </c>
      <c r="S951" s="11">
        <f t="shared" si="76"/>
        <v>-4.8</v>
      </c>
      <c r="T951" s="11">
        <f>SUM($S$6:S951)</f>
        <v>106.41000000000075</v>
      </c>
    </row>
    <row r="952" spans="1:20" x14ac:dyDescent="0.25">
      <c r="A952" s="11">
        <v>680078</v>
      </c>
      <c r="B952" s="11">
        <v>31462499</v>
      </c>
      <c r="C952" s="11" t="s">
        <v>528</v>
      </c>
      <c r="D952" s="11" t="s">
        <v>529</v>
      </c>
      <c r="E952" s="13">
        <v>44702.802083333336</v>
      </c>
      <c r="F952" s="11" t="s">
        <v>1072</v>
      </c>
      <c r="G952" s="11" t="s">
        <v>1119</v>
      </c>
      <c r="H952" s="11">
        <v>2.4</v>
      </c>
      <c r="I952" s="11">
        <v>1418</v>
      </c>
      <c r="J952" s="11">
        <v>3.45</v>
      </c>
      <c r="K952" s="11">
        <v>1430</v>
      </c>
      <c r="L952" s="11">
        <f t="shared" si="78"/>
        <v>12</v>
      </c>
      <c r="M952" t="s">
        <v>69</v>
      </c>
      <c r="N952" t="s">
        <v>128</v>
      </c>
      <c r="O952" s="11">
        <f t="shared" si="74"/>
        <v>13.719999999999999</v>
      </c>
      <c r="P952">
        <v>1</v>
      </c>
      <c r="Q952" s="11">
        <f t="shared" si="75"/>
        <v>9.8000000000000007</v>
      </c>
      <c r="R952">
        <v>1</v>
      </c>
      <c r="S952" s="11">
        <f t="shared" si="76"/>
        <v>0.98</v>
      </c>
      <c r="T952" s="11">
        <f>SUM($S$6:S952)</f>
        <v>107.39000000000075</v>
      </c>
    </row>
    <row r="953" spans="1:20" x14ac:dyDescent="0.25">
      <c r="A953" s="11">
        <v>679826</v>
      </c>
      <c r="B953" s="11">
        <v>31462122</v>
      </c>
      <c r="C953" s="11" t="s">
        <v>624</v>
      </c>
      <c r="D953" s="11" t="s">
        <v>625</v>
      </c>
      <c r="E953" s="13">
        <v>44702.8125</v>
      </c>
      <c r="F953" s="11" t="s">
        <v>626</v>
      </c>
      <c r="G953" s="11" t="s">
        <v>1120</v>
      </c>
      <c r="H953" s="11">
        <v>2.7</v>
      </c>
      <c r="I953" s="11">
        <v>1420</v>
      </c>
      <c r="J953" s="11">
        <v>3.9</v>
      </c>
      <c r="K953" s="11">
        <v>1453</v>
      </c>
      <c r="L953" s="11">
        <f t="shared" si="78"/>
        <v>33</v>
      </c>
      <c r="M953" t="s">
        <v>44</v>
      </c>
      <c r="N953" t="s">
        <v>161</v>
      </c>
      <c r="O953" s="11">
        <f t="shared" si="74"/>
        <v>16.66</v>
      </c>
      <c r="P953">
        <v>1</v>
      </c>
      <c r="Q953" s="11">
        <f t="shared" si="75"/>
        <v>9.8000000000000007</v>
      </c>
      <c r="R953">
        <v>1</v>
      </c>
      <c r="S953" s="11">
        <f t="shared" si="76"/>
        <v>0.98</v>
      </c>
      <c r="T953" s="11">
        <f>SUM($S$6:S953)</f>
        <v>108.37000000000076</v>
      </c>
    </row>
    <row r="954" spans="1:20" x14ac:dyDescent="0.25">
      <c r="A954" s="11">
        <v>679766</v>
      </c>
      <c r="B954" s="11">
        <v>31455090</v>
      </c>
      <c r="C954" s="11" t="s">
        <v>108</v>
      </c>
      <c r="D954" s="11" t="s">
        <v>109</v>
      </c>
      <c r="E954" s="13">
        <v>44702.822916666664</v>
      </c>
      <c r="F954" s="11" t="s">
        <v>178</v>
      </c>
      <c r="G954" s="11" t="s">
        <v>1121</v>
      </c>
      <c r="H954" s="11">
        <v>1.9</v>
      </c>
      <c r="I954" s="11">
        <v>1593</v>
      </c>
      <c r="J954" s="11">
        <v>4.5</v>
      </c>
      <c r="K954" s="11">
        <v>1779</v>
      </c>
      <c r="L954" s="11">
        <f t="shared" si="78"/>
        <v>186</v>
      </c>
      <c r="M954" t="s">
        <v>44</v>
      </c>
      <c r="N954" t="s">
        <v>49</v>
      </c>
      <c r="O954" s="11">
        <f t="shared" si="74"/>
        <v>8.82</v>
      </c>
      <c r="P954">
        <v>1</v>
      </c>
      <c r="Q954" s="11">
        <f t="shared" si="75"/>
        <v>9.8000000000000007</v>
      </c>
      <c r="R954">
        <v>1</v>
      </c>
      <c r="S954" s="11">
        <f t="shared" si="76"/>
        <v>0.98</v>
      </c>
      <c r="T954" s="11">
        <f>SUM($S$6:S954)</f>
        <v>109.35000000000076</v>
      </c>
    </row>
    <row r="955" spans="1:20" x14ac:dyDescent="0.25">
      <c r="A955" s="11">
        <v>679854</v>
      </c>
      <c r="B955" s="11">
        <v>31448939</v>
      </c>
      <c r="C955" s="11" t="s">
        <v>92</v>
      </c>
      <c r="D955" s="11" t="s">
        <v>93</v>
      </c>
      <c r="E955" s="13">
        <v>44702.833333333336</v>
      </c>
      <c r="F955" s="11" t="s">
        <v>283</v>
      </c>
      <c r="G955" s="11" t="s">
        <v>95</v>
      </c>
      <c r="H955" s="11">
        <v>2.12</v>
      </c>
      <c r="I955" s="11">
        <v>1492</v>
      </c>
      <c r="J955" s="11">
        <v>3.65</v>
      </c>
      <c r="K955" s="11">
        <v>1539</v>
      </c>
      <c r="L955" s="11">
        <f t="shared" si="78"/>
        <v>47</v>
      </c>
      <c r="M955" t="s">
        <v>44</v>
      </c>
      <c r="N955" t="s">
        <v>49</v>
      </c>
      <c r="O955" s="11">
        <f t="shared" si="74"/>
        <v>10.976000000000003</v>
      </c>
      <c r="P955">
        <v>1</v>
      </c>
      <c r="Q955" s="11">
        <f t="shared" si="75"/>
        <v>9.8000000000000007</v>
      </c>
      <c r="R955">
        <v>1</v>
      </c>
      <c r="S955" s="11">
        <f t="shared" si="76"/>
        <v>0.98</v>
      </c>
      <c r="T955" s="11">
        <f>SUM($S$6:S955)</f>
        <v>110.33000000000077</v>
      </c>
    </row>
    <row r="956" spans="1:20" x14ac:dyDescent="0.25">
      <c r="A956" s="11">
        <v>679859</v>
      </c>
      <c r="B956" s="11">
        <v>31448942</v>
      </c>
      <c r="C956" s="11" t="s">
        <v>92</v>
      </c>
      <c r="D956" s="11" t="s">
        <v>93</v>
      </c>
      <c r="E956" s="13">
        <v>44702.833333333336</v>
      </c>
      <c r="F956" s="11" t="s">
        <v>282</v>
      </c>
      <c r="G956" s="11" t="s">
        <v>205</v>
      </c>
      <c r="H956" s="11">
        <v>2.2000000000000002</v>
      </c>
      <c r="I956" s="11">
        <v>1481</v>
      </c>
      <c r="J956" s="11">
        <v>3.65</v>
      </c>
      <c r="K956" s="11">
        <v>1502</v>
      </c>
      <c r="L956" s="11">
        <f t="shared" si="78"/>
        <v>21</v>
      </c>
      <c r="M956" t="s">
        <v>54</v>
      </c>
      <c r="N956" t="s">
        <v>69</v>
      </c>
      <c r="O956" s="11">
        <f t="shared" si="74"/>
        <v>-10</v>
      </c>
      <c r="P956">
        <v>0</v>
      </c>
      <c r="Q956" s="11">
        <f t="shared" si="75"/>
        <v>9.8000000000000007</v>
      </c>
      <c r="R956">
        <v>1</v>
      </c>
      <c r="S956" s="11">
        <f t="shared" si="76"/>
        <v>0.98</v>
      </c>
      <c r="T956" s="11">
        <f>SUM($S$6:S956)</f>
        <v>111.31000000000077</v>
      </c>
    </row>
    <row r="957" spans="1:20" x14ac:dyDescent="0.25">
      <c r="A957" s="11">
        <v>680469</v>
      </c>
      <c r="B957" s="11">
        <v>31459920</v>
      </c>
      <c r="C957" s="11" t="s">
        <v>669</v>
      </c>
      <c r="D957" s="11" t="s">
        <v>670</v>
      </c>
      <c r="E957" s="13">
        <v>44702.854166666664</v>
      </c>
      <c r="F957" s="11" t="s">
        <v>1122</v>
      </c>
      <c r="G957" s="11" t="s">
        <v>1123</v>
      </c>
      <c r="H957" s="11">
        <v>2.2599999999999998</v>
      </c>
      <c r="I957" s="11">
        <v>1526</v>
      </c>
      <c r="J957" s="11">
        <v>3.35</v>
      </c>
      <c r="K957" s="11">
        <v>1579</v>
      </c>
      <c r="L957" s="11">
        <f t="shared" si="78"/>
        <v>53</v>
      </c>
      <c r="M957" t="s">
        <v>43</v>
      </c>
      <c r="N957" t="s">
        <v>123</v>
      </c>
      <c r="O957" s="11">
        <f t="shared" si="74"/>
        <v>-10</v>
      </c>
      <c r="P957">
        <v>0</v>
      </c>
      <c r="Q957" s="11">
        <f t="shared" si="75"/>
        <v>-23.5</v>
      </c>
      <c r="R957">
        <v>0</v>
      </c>
      <c r="S957" s="11">
        <f t="shared" si="76"/>
        <v>-2.35</v>
      </c>
      <c r="T957" s="11">
        <f>SUM($S$6:S957)</f>
        <v>108.96000000000078</v>
      </c>
    </row>
    <row r="958" spans="1:20" x14ac:dyDescent="0.25">
      <c r="A958" s="11">
        <v>679733</v>
      </c>
      <c r="B958" s="11">
        <v>31459845</v>
      </c>
      <c r="C958" s="11" t="s">
        <v>104</v>
      </c>
      <c r="D958" s="11" t="s">
        <v>131</v>
      </c>
      <c r="E958" s="13">
        <v>44702.875</v>
      </c>
      <c r="F958" s="11" t="s">
        <v>170</v>
      </c>
      <c r="G958" s="11" t="s">
        <v>219</v>
      </c>
      <c r="H958" s="11">
        <v>1.99</v>
      </c>
      <c r="I958" s="11">
        <v>1528</v>
      </c>
      <c r="J958" s="11">
        <v>4.4000000000000004</v>
      </c>
      <c r="K958" s="11">
        <v>1553</v>
      </c>
      <c r="L958" s="11">
        <f t="shared" si="78"/>
        <v>25</v>
      </c>
      <c r="M958" t="s">
        <v>69</v>
      </c>
      <c r="N958" t="s">
        <v>70</v>
      </c>
      <c r="O958" s="11">
        <f t="shared" si="74"/>
        <v>9.7019999999999982</v>
      </c>
      <c r="P958">
        <v>1</v>
      </c>
      <c r="Q958" s="11">
        <f t="shared" si="75"/>
        <v>9.8000000000000007</v>
      </c>
      <c r="R958">
        <v>1</v>
      </c>
      <c r="S958" s="11">
        <f t="shared" si="76"/>
        <v>0.98</v>
      </c>
      <c r="T958" s="11">
        <f>SUM($S$6:S958)</f>
        <v>109.94000000000078</v>
      </c>
    </row>
    <row r="959" spans="1:20" x14ac:dyDescent="0.25">
      <c r="A959" s="11">
        <v>680501</v>
      </c>
      <c r="B959" s="11">
        <v>31471999</v>
      </c>
      <c r="C959" s="11" t="s">
        <v>669</v>
      </c>
      <c r="D959" s="11" t="s">
        <v>1124</v>
      </c>
      <c r="E959" s="13">
        <v>44703.125</v>
      </c>
      <c r="F959" s="11" t="s">
        <v>1125</v>
      </c>
      <c r="G959" s="11" t="s">
        <v>1126</v>
      </c>
      <c r="H959" s="11">
        <v>1.93</v>
      </c>
      <c r="I959" s="11">
        <v>1491</v>
      </c>
      <c r="J959" s="11">
        <v>4.0999999999999996</v>
      </c>
      <c r="K959" s="11">
        <v>1510</v>
      </c>
      <c r="L959" s="11">
        <f t="shared" si="78"/>
        <v>19</v>
      </c>
      <c r="M959" t="s">
        <v>44</v>
      </c>
      <c r="N959" t="s">
        <v>44</v>
      </c>
      <c r="O959" s="11">
        <f t="shared" si="74"/>
        <v>9.1140000000000008</v>
      </c>
      <c r="P959">
        <v>1</v>
      </c>
      <c r="Q959" s="11">
        <f t="shared" si="75"/>
        <v>9.8000000000000007</v>
      </c>
      <c r="R959">
        <v>1</v>
      </c>
      <c r="S959" s="11">
        <f t="shared" si="76"/>
        <v>0.98</v>
      </c>
      <c r="T959" s="11">
        <f>SUM($S$6:S959)</f>
        <v>110.92000000000078</v>
      </c>
    </row>
    <row r="960" spans="1:20" x14ac:dyDescent="0.25">
      <c r="A960" s="11">
        <v>680201</v>
      </c>
      <c r="B960" s="11">
        <v>31459744</v>
      </c>
      <c r="C960" s="11" t="s">
        <v>138</v>
      </c>
      <c r="D960" s="11" t="s">
        <v>690</v>
      </c>
      <c r="E960" s="13">
        <v>44703.486111111109</v>
      </c>
      <c r="F960" s="11" t="s">
        <v>791</v>
      </c>
      <c r="G960" s="11" t="s">
        <v>1034</v>
      </c>
      <c r="H960" s="11">
        <v>2.16</v>
      </c>
      <c r="I960" s="11">
        <v>1419</v>
      </c>
      <c r="J960" s="11">
        <v>3.65</v>
      </c>
      <c r="K960" s="11">
        <v>1621</v>
      </c>
      <c r="L960" s="11">
        <f t="shared" si="78"/>
        <v>202</v>
      </c>
      <c r="M960" t="s">
        <v>54</v>
      </c>
      <c r="N960" t="s">
        <v>54</v>
      </c>
      <c r="O960" s="11">
        <f t="shared" si="74"/>
        <v>-10</v>
      </c>
      <c r="P960">
        <v>0</v>
      </c>
      <c r="Q960" s="11">
        <f t="shared" si="75"/>
        <v>-26.5</v>
      </c>
      <c r="R960">
        <v>0</v>
      </c>
      <c r="S960" s="11">
        <f t="shared" si="76"/>
        <v>-2.65</v>
      </c>
      <c r="T960" s="11">
        <f>SUM($S$6:S960)</f>
        <v>108.27000000000078</v>
      </c>
    </row>
    <row r="961" spans="1:20" x14ac:dyDescent="0.25">
      <c r="A961" s="11">
        <v>680583</v>
      </c>
      <c r="B961" s="11">
        <v>31473608</v>
      </c>
      <c r="C961" s="11" t="s">
        <v>696</v>
      </c>
      <c r="D961" s="11" t="s">
        <v>697</v>
      </c>
      <c r="E961" s="13">
        <v>44703.541666666664</v>
      </c>
      <c r="F961" s="11" t="s">
        <v>1104</v>
      </c>
      <c r="G961" s="11" t="s">
        <v>1127</v>
      </c>
      <c r="H961" s="11">
        <v>2.02</v>
      </c>
      <c r="I961" s="11">
        <v>1444</v>
      </c>
      <c r="J961" s="11">
        <v>3.15</v>
      </c>
      <c r="K961" s="11">
        <v>1492</v>
      </c>
      <c r="L961" s="11">
        <f t="shared" si="78"/>
        <v>48</v>
      </c>
      <c r="M961" t="s">
        <v>43</v>
      </c>
      <c r="N961" t="s">
        <v>69</v>
      </c>
      <c r="O961" s="11">
        <f t="shared" si="74"/>
        <v>-10</v>
      </c>
      <c r="P961">
        <v>0</v>
      </c>
      <c r="Q961" s="11">
        <f t="shared" si="75"/>
        <v>9.8000000000000007</v>
      </c>
      <c r="R961">
        <v>1</v>
      </c>
      <c r="S961" s="11">
        <f t="shared" si="76"/>
        <v>0.98</v>
      </c>
      <c r="T961" s="11">
        <f>SUM($S$6:S961)</f>
        <v>109.25000000000078</v>
      </c>
    </row>
    <row r="962" spans="1:20" x14ac:dyDescent="0.25">
      <c r="A962" s="11">
        <v>680144</v>
      </c>
      <c r="B962" s="11">
        <v>31461926</v>
      </c>
      <c r="C962" s="11" t="s">
        <v>206</v>
      </c>
      <c r="D962" s="11" t="s">
        <v>517</v>
      </c>
      <c r="E962" s="13">
        <v>44703.583333333336</v>
      </c>
      <c r="F962" s="11" t="s">
        <v>754</v>
      </c>
      <c r="G962" s="11" t="s">
        <v>961</v>
      </c>
      <c r="H962" s="11">
        <v>1.79</v>
      </c>
      <c r="I962" s="11">
        <v>1646</v>
      </c>
      <c r="J962" s="11">
        <v>5.4</v>
      </c>
      <c r="K962" s="11">
        <v>1744</v>
      </c>
      <c r="L962" s="11">
        <f t="shared" si="78"/>
        <v>98</v>
      </c>
      <c r="M962" t="s">
        <v>161</v>
      </c>
      <c r="N962" t="s">
        <v>128</v>
      </c>
      <c r="O962" s="11">
        <f t="shared" si="74"/>
        <v>7.7419999999999982</v>
      </c>
      <c r="P962">
        <v>1</v>
      </c>
      <c r="Q962" s="11">
        <f t="shared" si="75"/>
        <v>9.8000000000000007</v>
      </c>
      <c r="R962">
        <v>1</v>
      </c>
      <c r="S962" s="11">
        <f t="shared" si="76"/>
        <v>0.98</v>
      </c>
      <c r="T962" s="11">
        <f>SUM($S$6:S962)</f>
        <v>110.23000000000079</v>
      </c>
    </row>
    <row r="963" spans="1:20" x14ac:dyDescent="0.25">
      <c r="A963" s="11">
        <v>680155</v>
      </c>
      <c r="B963" s="11">
        <v>31459682</v>
      </c>
      <c r="C963" s="11" t="s">
        <v>65</v>
      </c>
      <c r="D963" s="11" t="s">
        <v>46</v>
      </c>
      <c r="E963" s="13">
        <v>44703.666666666664</v>
      </c>
      <c r="F963" s="11" t="s">
        <v>1128</v>
      </c>
      <c r="G963" s="11" t="s">
        <v>1129</v>
      </c>
      <c r="H963" s="11">
        <v>2.56</v>
      </c>
      <c r="I963" s="11">
        <v>1568</v>
      </c>
      <c r="J963" s="11">
        <v>2.96</v>
      </c>
      <c r="K963" s="11">
        <v>1616</v>
      </c>
      <c r="L963" s="11">
        <f t="shared" si="78"/>
        <v>48</v>
      </c>
      <c r="M963" t="s">
        <v>54</v>
      </c>
      <c r="N963" t="s">
        <v>128</v>
      </c>
      <c r="O963" s="11">
        <f t="shared" si="74"/>
        <v>15.288</v>
      </c>
      <c r="P963">
        <v>1</v>
      </c>
      <c r="Q963" s="11">
        <f t="shared" si="75"/>
        <v>9.8000000000000007</v>
      </c>
      <c r="R963">
        <v>1</v>
      </c>
      <c r="S963" s="11">
        <f t="shared" si="76"/>
        <v>0.98</v>
      </c>
      <c r="T963" s="11">
        <f>SUM($S$6:S963)</f>
        <v>111.21000000000079</v>
      </c>
    </row>
    <row r="964" spans="1:20" x14ac:dyDescent="0.25">
      <c r="A964" s="11">
        <v>680269</v>
      </c>
      <c r="B964" s="11">
        <v>31461695</v>
      </c>
      <c r="C964" s="11" t="s">
        <v>420</v>
      </c>
      <c r="D964" s="11" t="s">
        <v>450</v>
      </c>
      <c r="E964" s="13">
        <v>44703.666666666664</v>
      </c>
      <c r="F964" s="11" t="s">
        <v>1058</v>
      </c>
      <c r="G964" s="11" t="s">
        <v>1130</v>
      </c>
      <c r="H964" s="11">
        <v>2.54</v>
      </c>
      <c r="I964" s="11">
        <v>1512</v>
      </c>
      <c r="J964" s="11">
        <v>2.76</v>
      </c>
      <c r="K964" s="11">
        <v>1574</v>
      </c>
      <c r="L964" s="11">
        <f t="shared" si="78"/>
        <v>62</v>
      </c>
      <c r="M964" t="s">
        <v>49</v>
      </c>
      <c r="N964" t="s">
        <v>91</v>
      </c>
      <c r="O964" s="11">
        <f t="shared" si="74"/>
        <v>15.091999999999999</v>
      </c>
      <c r="P964">
        <v>1</v>
      </c>
      <c r="Q964" s="11">
        <f t="shared" si="75"/>
        <v>9.8000000000000007</v>
      </c>
      <c r="R964">
        <v>1</v>
      </c>
      <c r="S964" s="11">
        <f t="shared" si="76"/>
        <v>0.98</v>
      </c>
      <c r="T964" s="11">
        <f>SUM($S$6:S964)</f>
        <v>112.19000000000079</v>
      </c>
    </row>
    <row r="965" spans="1:20" x14ac:dyDescent="0.25">
      <c r="A965" s="11">
        <v>680567</v>
      </c>
      <c r="B965" s="11">
        <v>31459684</v>
      </c>
      <c r="C965" s="11" t="s">
        <v>65</v>
      </c>
      <c r="D965" s="11" t="s">
        <v>46</v>
      </c>
      <c r="E965" s="13">
        <v>44703.666666666664</v>
      </c>
      <c r="F965" s="11" t="s">
        <v>657</v>
      </c>
      <c r="G965" s="11" t="s">
        <v>491</v>
      </c>
      <c r="H965" s="11">
        <v>2.36</v>
      </c>
      <c r="I965" s="11">
        <v>1505</v>
      </c>
      <c r="J965" s="11">
        <v>3.3</v>
      </c>
      <c r="K965" s="11">
        <v>1558</v>
      </c>
      <c r="L965" s="11">
        <f t="shared" si="78"/>
        <v>53</v>
      </c>
      <c r="M965" t="s">
        <v>54</v>
      </c>
      <c r="N965" t="s">
        <v>63</v>
      </c>
      <c r="O965" s="11">
        <f t="shared" si="74"/>
        <v>-10</v>
      </c>
      <c r="P965">
        <v>0</v>
      </c>
      <c r="Q965" s="11">
        <f t="shared" si="75"/>
        <v>-23</v>
      </c>
      <c r="R965">
        <v>0</v>
      </c>
      <c r="S965" s="11">
        <f t="shared" si="76"/>
        <v>-2.2999999999999998</v>
      </c>
      <c r="T965" s="11">
        <f>SUM($S$6:S965)</f>
        <v>109.8900000000008</v>
      </c>
    </row>
    <row r="966" spans="1:20" x14ac:dyDescent="0.25">
      <c r="A966" s="11">
        <v>680213</v>
      </c>
      <c r="B966" s="11">
        <v>31471116</v>
      </c>
      <c r="C966" s="11" t="s">
        <v>713</v>
      </c>
      <c r="D966" s="11" t="s">
        <v>714</v>
      </c>
      <c r="E966" s="13">
        <v>44703.708333333336</v>
      </c>
      <c r="F966" s="11" t="s">
        <v>1131</v>
      </c>
      <c r="G966" s="11" t="s">
        <v>1132</v>
      </c>
      <c r="H966" s="11">
        <v>2.2000000000000002</v>
      </c>
      <c r="I966" s="11">
        <v>1447</v>
      </c>
      <c r="J966" s="11">
        <v>3.7</v>
      </c>
      <c r="K966" s="11">
        <v>1511</v>
      </c>
      <c r="L966" s="11">
        <f t="shared" si="78"/>
        <v>64</v>
      </c>
      <c r="M966" t="s">
        <v>44</v>
      </c>
      <c r="N966" t="s">
        <v>44</v>
      </c>
      <c r="O966" s="11">
        <f t="shared" si="74"/>
        <v>11.76</v>
      </c>
      <c r="P966">
        <v>1</v>
      </c>
      <c r="Q966" s="11">
        <f t="shared" si="75"/>
        <v>9.8000000000000007</v>
      </c>
      <c r="R966">
        <v>1</v>
      </c>
      <c r="S966" s="11">
        <f t="shared" si="76"/>
        <v>0.98</v>
      </c>
      <c r="T966" s="11">
        <f>SUM($S$6:S966)</f>
        <v>110.8700000000008</v>
      </c>
    </row>
    <row r="967" spans="1:20" x14ac:dyDescent="0.25">
      <c r="A967" s="11">
        <v>680217</v>
      </c>
      <c r="B967" s="11">
        <v>31473683</v>
      </c>
      <c r="C967" s="11" t="s">
        <v>713</v>
      </c>
      <c r="D967" s="11" t="s">
        <v>714</v>
      </c>
      <c r="E967" s="13">
        <v>44703.708333333336</v>
      </c>
      <c r="F967" s="11" t="s">
        <v>1013</v>
      </c>
      <c r="G967" s="11" t="s">
        <v>978</v>
      </c>
      <c r="H967" s="11">
        <v>2.7</v>
      </c>
      <c r="I967" s="11">
        <v>1482</v>
      </c>
      <c r="J967" s="11">
        <v>2.84</v>
      </c>
      <c r="K967" s="11">
        <v>1560</v>
      </c>
      <c r="L967" s="11">
        <f t="shared" si="78"/>
        <v>78</v>
      </c>
      <c r="M967" t="s">
        <v>69</v>
      </c>
      <c r="N967" t="s">
        <v>1133</v>
      </c>
      <c r="O967" s="11">
        <f t="shared" si="74"/>
        <v>-10</v>
      </c>
      <c r="P967">
        <v>0</v>
      </c>
      <c r="Q967" s="11">
        <f t="shared" si="75"/>
        <v>-18.399999999999999</v>
      </c>
      <c r="R967">
        <v>0</v>
      </c>
      <c r="S967" s="11">
        <f t="shared" si="76"/>
        <v>-1.8399999999999999</v>
      </c>
      <c r="T967" s="11">
        <f>SUM($S$6:S967)</f>
        <v>109.0300000000008</v>
      </c>
    </row>
    <row r="968" spans="1:20" x14ac:dyDescent="0.25">
      <c r="A968" s="11">
        <v>680133</v>
      </c>
      <c r="B968" s="11">
        <v>31470311</v>
      </c>
      <c r="C968" s="11" t="s">
        <v>973</v>
      </c>
      <c r="D968" s="11" t="s">
        <v>974</v>
      </c>
      <c r="E968" s="13">
        <v>44703.833333333336</v>
      </c>
      <c r="F968" s="11" t="s">
        <v>1134</v>
      </c>
      <c r="G968" s="11" t="s">
        <v>1101</v>
      </c>
      <c r="H968" s="11">
        <v>2.36</v>
      </c>
      <c r="I968" s="11">
        <v>1614</v>
      </c>
      <c r="J968" s="11">
        <v>3</v>
      </c>
      <c r="K968" s="11">
        <v>1755</v>
      </c>
      <c r="L968" s="11">
        <f t="shared" si="78"/>
        <v>141</v>
      </c>
      <c r="M968" t="s">
        <v>361</v>
      </c>
      <c r="N968" t="s">
        <v>1133</v>
      </c>
      <c r="O968" s="11">
        <f t="shared" si="74"/>
        <v>-10</v>
      </c>
      <c r="P968">
        <v>0</v>
      </c>
      <c r="Q968" s="11">
        <f t="shared" si="75"/>
        <v>-20</v>
      </c>
      <c r="R968">
        <v>0</v>
      </c>
      <c r="S968" s="11">
        <f t="shared" si="76"/>
        <v>-2</v>
      </c>
      <c r="T968" s="11">
        <f>SUM($S$6:S968)</f>
        <v>107.0300000000008</v>
      </c>
    </row>
    <row r="969" spans="1:20" x14ac:dyDescent="0.25">
      <c r="A969" s="11">
        <v>680101</v>
      </c>
      <c r="B969" s="11">
        <v>31455087</v>
      </c>
      <c r="C969" s="11" t="s">
        <v>108</v>
      </c>
      <c r="D969" s="11" t="s">
        <v>109</v>
      </c>
      <c r="E969" s="13">
        <v>44703.833333333336</v>
      </c>
      <c r="F969" s="11" t="s">
        <v>1135</v>
      </c>
      <c r="G969" s="11" t="s">
        <v>1136</v>
      </c>
      <c r="H969" s="11">
        <v>1.77</v>
      </c>
      <c r="I969" s="11">
        <v>1476</v>
      </c>
      <c r="J969" s="11">
        <v>5.2</v>
      </c>
      <c r="K969" s="11">
        <v>1567</v>
      </c>
      <c r="L969" s="11">
        <f t="shared" si="78"/>
        <v>91</v>
      </c>
      <c r="M969" t="s">
        <v>361</v>
      </c>
      <c r="N969" t="s">
        <v>96</v>
      </c>
      <c r="O969" s="11">
        <f t="shared" si="74"/>
        <v>-10</v>
      </c>
      <c r="P969">
        <v>0</v>
      </c>
      <c r="Q969" s="11">
        <f t="shared" si="75"/>
        <v>-42</v>
      </c>
      <c r="R969">
        <v>0</v>
      </c>
      <c r="S969" s="11">
        <f t="shared" si="76"/>
        <v>-4.2</v>
      </c>
      <c r="T969" s="11">
        <f>SUM($S$6:S969)</f>
        <v>102.83000000000079</v>
      </c>
    </row>
    <row r="970" spans="1:20" x14ac:dyDescent="0.25">
      <c r="A970" s="11">
        <v>679810</v>
      </c>
      <c r="B970" s="11">
        <v>31465085</v>
      </c>
      <c r="C970" s="11" t="s">
        <v>624</v>
      </c>
      <c r="D970" s="11" t="s">
        <v>625</v>
      </c>
      <c r="E970" s="13">
        <v>44703.833333333336</v>
      </c>
      <c r="F970" s="11" t="s">
        <v>743</v>
      </c>
      <c r="G970" s="11" t="s">
        <v>1046</v>
      </c>
      <c r="H970" s="11">
        <v>2.66</v>
      </c>
      <c r="I970" s="11">
        <v>1436</v>
      </c>
      <c r="J970" s="11">
        <v>3.25</v>
      </c>
      <c r="K970" s="11">
        <v>1508</v>
      </c>
      <c r="L970" s="11">
        <f t="shared" si="78"/>
        <v>72</v>
      </c>
      <c r="M970" t="s">
        <v>43</v>
      </c>
      <c r="N970" t="s">
        <v>54</v>
      </c>
      <c r="O970" s="11">
        <f t="shared" si="74"/>
        <v>-10</v>
      </c>
      <c r="P970">
        <v>0</v>
      </c>
      <c r="Q970" s="11">
        <f t="shared" si="75"/>
        <v>-22.5</v>
      </c>
      <c r="R970">
        <v>0</v>
      </c>
      <c r="S970" s="11">
        <f t="shared" si="76"/>
        <v>-2.25</v>
      </c>
      <c r="T970" s="11">
        <f>SUM($S$6:S970)</f>
        <v>100.58000000000079</v>
      </c>
    </row>
    <row r="971" spans="1:20" x14ac:dyDescent="0.25">
      <c r="A971" s="11">
        <v>679815</v>
      </c>
      <c r="B971" s="11">
        <v>31465086</v>
      </c>
      <c r="C971" s="11" t="s">
        <v>624</v>
      </c>
      <c r="D971" s="11" t="s">
        <v>625</v>
      </c>
      <c r="E971" s="13">
        <v>44703.875</v>
      </c>
      <c r="F971" s="11" t="s">
        <v>1045</v>
      </c>
      <c r="G971" s="11" t="s">
        <v>1137</v>
      </c>
      <c r="H971" s="11">
        <v>1.88</v>
      </c>
      <c r="I971" s="11">
        <v>1436</v>
      </c>
      <c r="J971" s="11">
        <v>5.6</v>
      </c>
      <c r="K971" s="11">
        <v>1469</v>
      </c>
      <c r="L971" s="11">
        <f t="shared" si="78"/>
        <v>33</v>
      </c>
      <c r="M971" t="s">
        <v>54</v>
      </c>
      <c r="N971" t="s">
        <v>54</v>
      </c>
      <c r="O971" s="11">
        <f t="shared" si="74"/>
        <v>-10</v>
      </c>
      <c r="P971">
        <v>0</v>
      </c>
      <c r="Q971" s="11">
        <f t="shared" si="75"/>
        <v>-46</v>
      </c>
      <c r="R971">
        <v>0</v>
      </c>
      <c r="S971" s="11">
        <f t="shared" si="76"/>
        <v>-4.5999999999999996</v>
      </c>
      <c r="T971" s="11">
        <f>SUM($S$6:S971)</f>
        <v>95.9800000000008</v>
      </c>
    </row>
    <row r="972" spans="1:20" x14ac:dyDescent="0.25">
      <c r="A972" s="11">
        <v>680435</v>
      </c>
      <c r="B972" s="11">
        <v>31465084</v>
      </c>
      <c r="C972" s="11" t="s">
        <v>528</v>
      </c>
      <c r="D972" s="11" t="s">
        <v>529</v>
      </c>
      <c r="E972" s="13">
        <v>44704</v>
      </c>
      <c r="F972" s="11" t="s">
        <v>802</v>
      </c>
      <c r="G972" s="11" t="s">
        <v>808</v>
      </c>
      <c r="H972" s="11">
        <v>2.58</v>
      </c>
      <c r="I972" s="11">
        <v>1500</v>
      </c>
      <c r="J972" s="11">
        <v>2.86</v>
      </c>
      <c r="K972" s="11">
        <v>1588</v>
      </c>
      <c r="L972" s="11">
        <f t="shared" si="78"/>
        <v>88</v>
      </c>
      <c r="M972" t="s">
        <v>43</v>
      </c>
      <c r="N972" t="s">
        <v>44</v>
      </c>
      <c r="O972" s="11">
        <f t="shared" si="74"/>
        <v>15.484</v>
      </c>
      <c r="P972">
        <v>1</v>
      </c>
      <c r="Q972" s="11">
        <f t="shared" si="75"/>
        <v>9.8000000000000007</v>
      </c>
      <c r="R972">
        <v>1</v>
      </c>
      <c r="S972" s="11">
        <f t="shared" si="76"/>
        <v>0.98</v>
      </c>
      <c r="T972" s="11">
        <f>SUM($S$6:S972)</f>
        <v>96.960000000000804</v>
      </c>
    </row>
    <row r="973" spans="1:20" x14ac:dyDescent="0.25">
      <c r="A973" s="11">
        <v>680375</v>
      </c>
      <c r="B973" s="11">
        <v>31476106</v>
      </c>
      <c r="C973" s="11" t="s">
        <v>471</v>
      </c>
      <c r="D973" s="11" t="s">
        <v>472</v>
      </c>
      <c r="E973" s="13">
        <v>44704.625</v>
      </c>
      <c r="F973" s="11" t="s">
        <v>479</v>
      </c>
      <c r="G973" s="11" t="s">
        <v>621</v>
      </c>
      <c r="H973" s="11">
        <v>1.73</v>
      </c>
      <c r="I973" s="11">
        <v>1482</v>
      </c>
      <c r="J973" s="11">
        <v>7.4</v>
      </c>
      <c r="K973" s="11">
        <v>1507</v>
      </c>
      <c r="L973" s="11">
        <f t="shared" si="78"/>
        <v>25</v>
      </c>
      <c r="M973" s="11" t="s">
        <v>69</v>
      </c>
      <c r="N973" s="11" t="s">
        <v>70</v>
      </c>
      <c r="O973" s="11">
        <f t="shared" si="74"/>
        <v>7.1540000000000008</v>
      </c>
      <c r="P973">
        <v>1</v>
      </c>
      <c r="Q973" s="11">
        <f t="shared" si="75"/>
        <v>9.8000000000000007</v>
      </c>
      <c r="R973">
        <v>1</v>
      </c>
      <c r="S973" s="11">
        <f t="shared" si="76"/>
        <v>0.98</v>
      </c>
      <c r="T973" s="11">
        <f>SUM($S$6:S973)</f>
        <v>97.940000000000808</v>
      </c>
    </row>
    <row r="974" spans="1:20" x14ac:dyDescent="0.25">
      <c r="A974" s="11">
        <v>680463</v>
      </c>
      <c r="B974" s="11">
        <v>31476318</v>
      </c>
      <c r="C974" s="11" t="s">
        <v>586</v>
      </c>
      <c r="D974" s="11" t="s">
        <v>704</v>
      </c>
      <c r="E974" s="13">
        <v>44704.729166666664</v>
      </c>
      <c r="F974" s="11" t="s">
        <v>717</v>
      </c>
      <c r="G974" s="11" t="s">
        <v>1138</v>
      </c>
      <c r="H974" s="11">
        <v>2.5</v>
      </c>
      <c r="I974" s="11">
        <v>1392</v>
      </c>
      <c r="J974" s="11">
        <v>3.6</v>
      </c>
      <c r="K974" s="11">
        <v>1487</v>
      </c>
      <c r="L974" s="11">
        <f t="shared" si="78"/>
        <v>95</v>
      </c>
      <c r="M974" s="11" t="s">
        <v>44</v>
      </c>
      <c r="N974" s="11" t="s">
        <v>49</v>
      </c>
      <c r="O974" s="11">
        <f t="shared" si="74"/>
        <v>14.7</v>
      </c>
      <c r="P974">
        <v>1</v>
      </c>
      <c r="Q974" s="11">
        <f t="shared" si="75"/>
        <v>9.8000000000000007</v>
      </c>
      <c r="R974">
        <v>1</v>
      </c>
      <c r="S974" s="11">
        <f t="shared" si="76"/>
        <v>0.98</v>
      </c>
      <c r="T974" s="11">
        <f>SUM($S$6:S974)</f>
        <v>98.920000000000812</v>
      </c>
    </row>
    <row r="975" spans="1:20" x14ac:dyDescent="0.25">
      <c r="A975" s="11">
        <v>680670</v>
      </c>
      <c r="B975" s="11">
        <v>31462064</v>
      </c>
      <c r="C975" s="11" t="s">
        <v>738</v>
      </c>
      <c r="D975" s="11" t="s">
        <v>739</v>
      </c>
      <c r="E975" s="13">
        <v>44704.822916666664</v>
      </c>
      <c r="F975" s="11" t="s">
        <v>1139</v>
      </c>
      <c r="G975" s="11" t="s">
        <v>1140</v>
      </c>
      <c r="H975" s="11">
        <v>2.64</v>
      </c>
      <c r="I975" s="11">
        <v>1639</v>
      </c>
      <c r="J975" s="11">
        <v>3.3</v>
      </c>
      <c r="K975" s="11">
        <v>1666</v>
      </c>
      <c r="L975" s="11">
        <f t="shared" si="78"/>
        <v>27</v>
      </c>
      <c r="M975" s="11" t="s">
        <v>49</v>
      </c>
      <c r="N975" s="11" t="s">
        <v>161</v>
      </c>
      <c r="O975" s="11">
        <f t="shared" si="74"/>
        <v>16.072000000000003</v>
      </c>
      <c r="P975">
        <v>1</v>
      </c>
      <c r="Q975" s="11">
        <f t="shared" si="75"/>
        <v>9.8000000000000007</v>
      </c>
      <c r="R975">
        <v>1</v>
      </c>
      <c r="S975" s="11">
        <f t="shared" si="76"/>
        <v>0.98</v>
      </c>
      <c r="T975" s="11">
        <f>SUM($S$6:S975)</f>
        <v>99.900000000000816</v>
      </c>
    </row>
    <row r="976" spans="1:20" x14ac:dyDescent="0.25">
      <c r="A976" s="11">
        <v>680780</v>
      </c>
      <c r="B976" s="11">
        <v>31468887</v>
      </c>
      <c r="C976" s="11" t="s">
        <v>511</v>
      </c>
      <c r="D976" s="11" t="s">
        <v>512</v>
      </c>
      <c r="E976" s="13">
        <v>44706.458333333336</v>
      </c>
      <c r="F976" s="11" t="s">
        <v>1108</v>
      </c>
      <c r="G976" s="11" t="s">
        <v>644</v>
      </c>
      <c r="H976" s="11">
        <v>2.2000000000000002</v>
      </c>
      <c r="I976" s="11">
        <v>1371</v>
      </c>
      <c r="J976" s="11">
        <v>3.55</v>
      </c>
      <c r="K976" s="11">
        <v>1390</v>
      </c>
      <c r="L976" s="11">
        <f t="shared" si="78"/>
        <v>19</v>
      </c>
      <c r="M976" s="11" t="s">
        <v>43</v>
      </c>
      <c r="N976" s="11" t="s">
        <v>44</v>
      </c>
      <c r="O976" s="11">
        <f t="shared" si="74"/>
        <v>11.76</v>
      </c>
      <c r="P976">
        <v>1</v>
      </c>
      <c r="Q976" s="11">
        <f t="shared" si="75"/>
        <v>9.8000000000000007</v>
      </c>
      <c r="R976">
        <v>1</v>
      </c>
      <c r="S976" s="11">
        <f t="shared" si="76"/>
        <v>0.98</v>
      </c>
      <c r="T976" s="11">
        <f>SUM($S$6:S976)</f>
        <v>100.88000000000082</v>
      </c>
    </row>
    <row r="977" spans="1:20" x14ac:dyDescent="0.25">
      <c r="A977" s="11">
        <v>680697</v>
      </c>
      <c r="B977" s="11">
        <v>31474404</v>
      </c>
      <c r="C977" s="11" t="s">
        <v>50</v>
      </c>
      <c r="D977" s="11" t="s">
        <v>1062</v>
      </c>
      <c r="E977" s="13">
        <v>44706.822916666664</v>
      </c>
      <c r="F977" s="11" t="s">
        <v>1141</v>
      </c>
      <c r="G977" s="11" t="s">
        <v>1142</v>
      </c>
      <c r="H977" s="11">
        <v>2.2200000000000002</v>
      </c>
      <c r="I977" s="11">
        <v>1293</v>
      </c>
      <c r="J977" s="11">
        <v>3.9</v>
      </c>
      <c r="K977" s="11">
        <v>1354</v>
      </c>
      <c r="L977" s="11">
        <f t="shared" ref="L977:L994" si="79">K977-I977</f>
        <v>61</v>
      </c>
      <c r="M977" s="11" t="s">
        <v>44</v>
      </c>
      <c r="N977" s="11" t="s">
        <v>64</v>
      </c>
      <c r="O977" s="11">
        <f t="shared" si="74"/>
        <v>11.956000000000003</v>
      </c>
      <c r="P977">
        <v>1</v>
      </c>
      <c r="Q977" s="11">
        <f t="shared" si="75"/>
        <v>9.8000000000000007</v>
      </c>
      <c r="R977">
        <v>1</v>
      </c>
      <c r="S977" s="11">
        <f t="shared" si="76"/>
        <v>0.98</v>
      </c>
      <c r="T977" s="11">
        <f>SUM($S$6:S977)</f>
        <v>101.86000000000082</v>
      </c>
    </row>
    <row r="978" spans="1:20" x14ac:dyDescent="0.25">
      <c r="A978" s="11">
        <v>681178</v>
      </c>
      <c r="B978" s="11">
        <v>31478718</v>
      </c>
      <c r="C978" s="11" t="s">
        <v>624</v>
      </c>
      <c r="D978" s="11" t="s">
        <v>625</v>
      </c>
      <c r="E978" s="13">
        <v>44708.916666666664</v>
      </c>
      <c r="F978" s="11" t="s">
        <v>1042</v>
      </c>
      <c r="G978" s="11" t="s">
        <v>1143</v>
      </c>
      <c r="H978" s="11">
        <v>2.2400000000000002</v>
      </c>
      <c r="I978" s="11">
        <v>1503</v>
      </c>
      <c r="J978" s="11">
        <v>3.95</v>
      </c>
      <c r="K978" s="11">
        <v>1530</v>
      </c>
      <c r="L978" s="11">
        <f t="shared" si="79"/>
        <v>27</v>
      </c>
      <c r="M978" s="11" t="s">
        <v>49</v>
      </c>
      <c r="N978" s="11" t="s">
        <v>49</v>
      </c>
      <c r="O978" s="11">
        <f t="shared" si="74"/>
        <v>12.152000000000001</v>
      </c>
      <c r="P978">
        <v>1</v>
      </c>
      <c r="Q978" s="11">
        <f t="shared" si="75"/>
        <v>9.8000000000000007</v>
      </c>
      <c r="R978">
        <v>1</v>
      </c>
      <c r="S978" s="11">
        <f t="shared" si="76"/>
        <v>0.98</v>
      </c>
      <c r="T978" s="11">
        <f>SUM($S$6:S978)</f>
        <v>102.84000000000083</v>
      </c>
    </row>
    <row r="979" spans="1:20" x14ac:dyDescent="0.25">
      <c r="A979" s="11">
        <v>681714</v>
      </c>
      <c r="B979" s="11">
        <v>31475091</v>
      </c>
      <c r="C979" s="11" t="s">
        <v>511</v>
      </c>
      <c r="D979" s="11" t="s">
        <v>610</v>
      </c>
      <c r="E979" s="13">
        <v>44709.25</v>
      </c>
      <c r="F979" s="11" t="s">
        <v>611</v>
      </c>
      <c r="G979" s="11" t="s">
        <v>1144</v>
      </c>
      <c r="H979" s="11">
        <v>2.2799999999999998</v>
      </c>
      <c r="I979" s="11">
        <v>1597</v>
      </c>
      <c r="J979" s="11">
        <v>4.3</v>
      </c>
      <c r="K979" s="11">
        <v>1613</v>
      </c>
      <c r="L979" s="11">
        <f t="shared" si="79"/>
        <v>16</v>
      </c>
      <c r="M979" s="11" t="s">
        <v>43</v>
      </c>
      <c r="N979" s="11" t="s">
        <v>44</v>
      </c>
      <c r="O979" s="11">
        <f t="shared" si="74"/>
        <v>12.543999999999997</v>
      </c>
      <c r="P979">
        <v>1</v>
      </c>
      <c r="Q979" s="11">
        <f t="shared" si="75"/>
        <v>9.8000000000000007</v>
      </c>
      <c r="R979">
        <v>1</v>
      </c>
      <c r="S979" s="11">
        <f t="shared" si="76"/>
        <v>0.98</v>
      </c>
      <c r="T979" s="11">
        <f>SUM($S$6:S979)</f>
        <v>103.82000000000083</v>
      </c>
    </row>
    <row r="980" spans="1:20" x14ac:dyDescent="0.25">
      <c r="A980" s="11">
        <v>681124</v>
      </c>
      <c r="B980" s="11">
        <v>31477119</v>
      </c>
      <c r="C980" s="11" t="s">
        <v>520</v>
      </c>
      <c r="D980" s="11" t="s">
        <v>565</v>
      </c>
      <c r="E980" s="13">
        <v>44709.5625</v>
      </c>
      <c r="F980" s="11" t="s">
        <v>734</v>
      </c>
      <c r="G980" s="11" t="s">
        <v>1095</v>
      </c>
      <c r="H980" s="11">
        <v>2.52</v>
      </c>
      <c r="I980" s="11">
        <v>1380</v>
      </c>
      <c r="J980" s="11">
        <v>2.74</v>
      </c>
      <c r="K980" s="11">
        <v>1401</v>
      </c>
      <c r="L980" s="11">
        <f t="shared" si="79"/>
        <v>21</v>
      </c>
      <c r="M980" s="11" t="s">
        <v>303</v>
      </c>
      <c r="N980" s="11" t="s">
        <v>1133</v>
      </c>
      <c r="O980" s="11">
        <f t="shared" si="74"/>
        <v>-10</v>
      </c>
      <c r="P980">
        <v>0</v>
      </c>
      <c r="Q980" s="11">
        <f t="shared" si="75"/>
        <v>-17.400000000000002</v>
      </c>
      <c r="R980">
        <v>0</v>
      </c>
      <c r="S980" s="11">
        <f t="shared" si="76"/>
        <v>-1.7400000000000002</v>
      </c>
      <c r="T980" s="11">
        <f>SUM($S$6:S980)</f>
        <v>102.08000000000084</v>
      </c>
    </row>
    <row r="981" spans="1:20" x14ac:dyDescent="0.25">
      <c r="A981" s="11">
        <v>681260</v>
      </c>
      <c r="B981" s="11">
        <v>31479571</v>
      </c>
      <c r="C981" s="11" t="s">
        <v>528</v>
      </c>
      <c r="D981" s="11" t="s">
        <v>529</v>
      </c>
      <c r="E981" s="13">
        <v>44709.708333333336</v>
      </c>
      <c r="F981" s="11" t="s">
        <v>1072</v>
      </c>
      <c r="G981" s="11" t="s">
        <v>530</v>
      </c>
      <c r="H981" s="11">
        <v>2.56</v>
      </c>
      <c r="I981" s="11">
        <v>1428</v>
      </c>
      <c r="J981" s="11">
        <v>3.75</v>
      </c>
      <c r="K981" s="11">
        <v>1493</v>
      </c>
      <c r="L981" s="11">
        <f t="shared" si="79"/>
        <v>65</v>
      </c>
      <c r="M981" s="11" t="s">
        <v>44</v>
      </c>
      <c r="N981" s="11" t="s">
        <v>49</v>
      </c>
      <c r="O981" s="11">
        <f t="shared" si="74"/>
        <v>15.288</v>
      </c>
      <c r="P981">
        <v>1</v>
      </c>
      <c r="Q981" s="11">
        <f t="shared" si="75"/>
        <v>9.8000000000000007</v>
      </c>
      <c r="R981">
        <v>1</v>
      </c>
      <c r="S981" s="11">
        <f t="shared" si="76"/>
        <v>0.98</v>
      </c>
      <c r="T981" s="11">
        <f>SUM($S$6:S981)</f>
        <v>103.06000000000084</v>
      </c>
    </row>
    <row r="982" spans="1:20" x14ac:dyDescent="0.25">
      <c r="A982" s="11">
        <v>681245</v>
      </c>
      <c r="B982" s="11">
        <v>31478632</v>
      </c>
      <c r="C982" s="11" t="s">
        <v>104</v>
      </c>
      <c r="D982" s="11" t="s">
        <v>131</v>
      </c>
      <c r="E982" s="13">
        <v>44709.71875</v>
      </c>
      <c r="F982" s="11" t="s">
        <v>859</v>
      </c>
      <c r="G982" s="11" t="s">
        <v>220</v>
      </c>
      <c r="H982" s="11">
        <v>2.04</v>
      </c>
      <c r="I982" s="11">
        <v>1434</v>
      </c>
      <c r="J982" s="11">
        <v>3.95</v>
      </c>
      <c r="K982" s="11">
        <v>1487</v>
      </c>
      <c r="L982" s="11">
        <f t="shared" si="79"/>
        <v>53</v>
      </c>
      <c r="M982" s="11" t="s">
        <v>43</v>
      </c>
      <c r="N982" s="11" t="s">
        <v>44</v>
      </c>
      <c r="O982" s="11">
        <f t="shared" si="74"/>
        <v>10.191999999999998</v>
      </c>
      <c r="P982">
        <v>1</v>
      </c>
      <c r="Q982" s="11">
        <f t="shared" si="75"/>
        <v>9.8000000000000007</v>
      </c>
      <c r="R982">
        <v>1</v>
      </c>
      <c r="S982" s="11">
        <f t="shared" si="76"/>
        <v>0.98</v>
      </c>
      <c r="T982" s="11">
        <f>SUM($S$6:S982)</f>
        <v>104.04000000000084</v>
      </c>
    </row>
    <row r="983" spans="1:20" x14ac:dyDescent="0.25">
      <c r="A983" s="11">
        <v>681665</v>
      </c>
      <c r="B983" s="11">
        <v>31485655</v>
      </c>
      <c r="C983" s="11" t="s">
        <v>696</v>
      </c>
      <c r="D983" s="11" t="s">
        <v>1055</v>
      </c>
      <c r="E983" s="13">
        <v>44709.729166666664</v>
      </c>
      <c r="F983" s="11" t="s">
        <v>1145</v>
      </c>
      <c r="G983" s="11" t="s">
        <v>1146</v>
      </c>
      <c r="H983" s="11">
        <v>2.2400000000000002</v>
      </c>
      <c r="I983" s="11">
        <v>1483</v>
      </c>
      <c r="J983" s="11">
        <v>3.4</v>
      </c>
      <c r="K983" s="11">
        <v>1578</v>
      </c>
      <c r="L983" s="11">
        <f t="shared" si="79"/>
        <v>95</v>
      </c>
      <c r="M983" s="11" t="s">
        <v>43</v>
      </c>
      <c r="N983" s="11" t="s">
        <v>74</v>
      </c>
      <c r="O983" s="11">
        <f t="shared" si="74"/>
        <v>-10</v>
      </c>
      <c r="P983">
        <v>0</v>
      </c>
      <c r="Q983" s="11">
        <f t="shared" si="75"/>
        <v>9.8000000000000007</v>
      </c>
      <c r="R983">
        <v>1</v>
      </c>
      <c r="S983" s="11">
        <f t="shared" si="76"/>
        <v>0.98</v>
      </c>
      <c r="T983" s="11">
        <f>SUM($S$6:S983)</f>
        <v>105.02000000000085</v>
      </c>
    </row>
    <row r="984" spans="1:20" x14ac:dyDescent="0.25">
      <c r="A984" s="11">
        <v>681344</v>
      </c>
      <c r="B984" s="11">
        <v>31481716</v>
      </c>
      <c r="C984" s="11" t="s">
        <v>605</v>
      </c>
      <c r="D984" s="11" t="s">
        <v>606</v>
      </c>
      <c r="E984" s="13">
        <v>44709.791666666664</v>
      </c>
      <c r="F984" s="11" t="s">
        <v>1147</v>
      </c>
      <c r="G984" s="11" t="s">
        <v>1148</v>
      </c>
      <c r="H984" s="11">
        <v>2.62</v>
      </c>
      <c r="I984" s="11">
        <v>1486</v>
      </c>
      <c r="J984" s="11">
        <v>2.82</v>
      </c>
      <c r="K984" s="11">
        <v>1504</v>
      </c>
      <c r="L984" s="11">
        <f t="shared" si="79"/>
        <v>18</v>
      </c>
      <c r="M984" s="11" t="s">
        <v>44</v>
      </c>
      <c r="N984" s="11" t="s">
        <v>44</v>
      </c>
      <c r="O984" s="11">
        <f t="shared" si="74"/>
        <v>15.876000000000003</v>
      </c>
      <c r="P984">
        <v>1</v>
      </c>
      <c r="Q984" s="11">
        <f t="shared" si="75"/>
        <v>9.8000000000000007</v>
      </c>
      <c r="R984">
        <v>1</v>
      </c>
      <c r="S984" s="11">
        <f t="shared" si="76"/>
        <v>0.98</v>
      </c>
      <c r="T984" s="11">
        <f>SUM($S$6:S984)</f>
        <v>106.00000000000085</v>
      </c>
    </row>
    <row r="985" spans="1:20" x14ac:dyDescent="0.25">
      <c r="A985" s="11">
        <v>681240</v>
      </c>
      <c r="B985" s="11">
        <v>31487283</v>
      </c>
      <c r="C985" s="11" t="s">
        <v>624</v>
      </c>
      <c r="D985" s="11" t="s">
        <v>704</v>
      </c>
      <c r="E985" s="13">
        <v>44709.8125</v>
      </c>
      <c r="F985" s="11" t="s">
        <v>1149</v>
      </c>
      <c r="G985" s="11" t="s">
        <v>1150</v>
      </c>
      <c r="H985" s="11">
        <v>2.64</v>
      </c>
      <c r="I985" s="11">
        <v>1466</v>
      </c>
      <c r="J985" s="11">
        <v>3.3</v>
      </c>
      <c r="K985" s="11">
        <v>1491</v>
      </c>
      <c r="L985" s="11">
        <f t="shared" si="79"/>
        <v>25</v>
      </c>
      <c r="M985" s="11" t="s">
        <v>74</v>
      </c>
      <c r="N985" s="11" t="s">
        <v>74</v>
      </c>
      <c r="O985" s="11">
        <f t="shared" si="74"/>
        <v>-10</v>
      </c>
      <c r="P985">
        <v>0</v>
      </c>
      <c r="Q985" s="11">
        <f t="shared" si="75"/>
        <v>9.8000000000000007</v>
      </c>
      <c r="R985">
        <v>1</v>
      </c>
      <c r="S985" s="11">
        <f t="shared" si="76"/>
        <v>0.98</v>
      </c>
      <c r="T985" s="11">
        <f>SUM($S$6:S985)</f>
        <v>106.98000000000086</v>
      </c>
    </row>
    <row r="986" spans="1:20" x14ac:dyDescent="0.25">
      <c r="A986" s="11">
        <v>681242</v>
      </c>
      <c r="B986" s="11">
        <v>31487276</v>
      </c>
      <c r="C986" s="11" t="s">
        <v>624</v>
      </c>
      <c r="D986" s="11" t="s">
        <v>704</v>
      </c>
      <c r="E986" s="13">
        <v>44709.8125</v>
      </c>
      <c r="F986" s="11" t="s">
        <v>1151</v>
      </c>
      <c r="G986" s="11" t="s">
        <v>1152</v>
      </c>
      <c r="H986" s="11">
        <v>2.62</v>
      </c>
      <c r="I986" s="11">
        <v>1380</v>
      </c>
      <c r="J986" s="11">
        <v>3.65</v>
      </c>
      <c r="K986" s="11">
        <v>1483</v>
      </c>
      <c r="L986" s="11">
        <f t="shared" si="79"/>
        <v>103</v>
      </c>
      <c r="M986" s="11" t="s">
        <v>54</v>
      </c>
      <c r="N986" s="11" t="s">
        <v>69</v>
      </c>
      <c r="O986" s="11">
        <f t="shared" si="74"/>
        <v>-10</v>
      </c>
      <c r="P986">
        <v>0</v>
      </c>
      <c r="Q986" s="11">
        <f t="shared" si="75"/>
        <v>9.8000000000000007</v>
      </c>
      <c r="R986">
        <v>1</v>
      </c>
      <c r="S986" s="11">
        <f t="shared" si="76"/>
        <v>0.98</v>
      </c>
      <c r="T986" s="11">
        <f>SUM($S$6:S986)</f>
        <v>107.96000000000086</v>
      </c>
    </row>
    <row r="987" spans="1:20" x14ac:dyDescent="0.25">
      <c r="A987" s="11">
        <v>681166</v>
      </c>
      <c r="B987" s="11">
        <v>31484126</v>
      </c>
      <c r="C987" s="11" t="s">
        <v>628</v>
      </c>
      <c r="D987" s="11" t="s">
        <v>438</v>
      </c>
      <c r="E987" s="13">
        <v>44709.927083333336</v>
      </c>
      <c r="F987" s="11" t="s">
        <v>1153</v>
      </c>
      <c r="G987" s="11" t="s">
        <v>1154</v>
      </c>
      <c r="H987" s="11">
        <v>2.42</v>
      </c>
      <c r="I987" s="11">
        <v>1573</v>
      </c>
      <c r="J987" s="11">
        <v>3.5</v>
      </c>
      <c r="K987" s="11">
        <v>1618</v>
      </c>
      <c r="L987" s="11">
        <f t="shared" si="79"/>
        <v>45</v>
      </c>
      <c r="M987" s="11" t="s">
        <v>43</v>
      </c>
      <c r="N987" s="11" t="s">
        <v>69</v>
      </c>
      <c r="O987" s="11">
        <f t="shared" si="74"/>
        <v>-10</v>
      </c>
      <c r="P987">
        <v>0</v>
      </c>
      <c r="Q987" s="11">
        <f t="shared" si="75"/>
        <v>9.8000000000000007</v>
      </c>
      <c r="R987">
        <v>1</v>
      </c>
      <c r="S987" s="11">
        <f t="shared" si="76"/>
        <v>0.98</v>
      </c>
    </row>
    <row r="988" spans="1:20" x14ac:dyDescent="0.25">
      <c r="A988" s="11">
        <v>681409</v>
      </c>
      <c r="B988" s="11">
        <v>31476094</v>
      </c>
      <c r="C988" s="11" t="s">
        <v>669</v>
      </c>
      <c r="D988" s="11" t="s">
        <v>670</v>
      </c>
      <c r="E988" s="13">
        <v>44710.041666666664</v>
      </c>
      <c r="F988" s="11" t="s">
        <v>763</v>
      </c>
      <c r="G988" s="11" t="s">
        <v>1155</v>
      </c>
      <c r="H988" s="11">
        <v>2.62</v>
      </c>
      <c r="I988" s="11">
        <v>1434</v>
      </c>
      <c r="J988" s="11">
        <v>2.94</v>
      </c>
      <c r="K988" s="11">
        <v>1531</v>
      </c>
      <c r="L988" s="11">
        <f t="shared" si="79"/>
        <v>97</v>
      </c>
      <c r="M988" s="11" t="s">
        <v>44</v>
      </c>
      <c r="N988" s="11" t="s">
        <v>70</v>
      </c>
      <c r="O988" s="11">
        <f t="shared" si="74"/>
        <v>15.876000000000003</v>
      </c>
      <c r="P988">
        <v>1</v>
      </c>
      <c r="Q988" s="11">
        <f t="shared" si="75"/>
        <v>9.8000000000000007</v>
      </c>
      <c r="R988">
        <v>1</v>
      </c>
      <c r="S988" s="11">
        <f t="shared" si="76"/>
        <v>0.98</v>
      </c>
    </row>
    <row r="989" spans="1:20" x14ac:dyDescent="0.25">
      <c r="A989" s="11">
        <v>681617</v>
      </c>
      <c r="B989" s="11">
        <v>31479189</v>
      </c>
      <c r="C989" s="11" t="s">
        <v>511</v>
      </c>
      <c r="D989" s="11" t="s">
        <v>512</v>
      </c>
      <c r="E989" s="13">
        <v>44710.458333333336</v>
      </c>
      <c r="F989" s="11" t="s">
        <v>1156</v>
      </c>
      <c r="G989" s="11" t="s">
        <v>514</v>
      </c>
      <c r="H989" s="11">
        <v>1.89</v>
      </c>
      <c r="I989" s="11">
        <v>1383</v>
      </c>
      <c r="J989" s="11">
        <v>5.2</v>
      </c>
      <c r="K989" s="11">
        <v>1405</v>
      </c>
      <c r="L989" s="11">
        <f t="shared" si="79"/>
        <v>22</v>
      </c>
      <c r="M989" s="11" t="s">
        <v>44</v>
      </c>
      <c r="N989" s="11" t="s">
        <v>70</v>
      </c>
      <c r="O989" s="11">
        <f t="shared" si="74"/>
        <v>8.7219999999999978</v>
      </c>
      <c r="P989">
        <v>1</v>
      </c>
      <c r="Q989" s="11">
        <f t="shared" si="75"/>
        <v>9.8000000000000007</v>
      </c>
      <c r="R989">
        <v>1</v>
      </c>
      <c r="S989" s="11">
        <f t="shared" si="76"/>
        <v>0.98</v>
      </c>
    </row>
    <row r="990" spans="1:20" x14ac:dyDescent="0.25">
      <c r="A990" s="11">
        <v>681357</v>
      </c>
      <c r="B990" s="11">
        <v>31489671</v>
      </c>
      <c r="C990" s="11" t="s">
        <v>586</v>
      </c>
      <c r="D990" s="11" t="s">
        <v>704</v>
      </c>
      <c r="E990" s="13">
        <v>44710.729166666664</v>
      </c>
      <c r="F990" s="11" t="s">
        <v>707</v>
      </c>
      <c r="G990" s="11" t="s">
        <v>1157</v>
      </c>
      <c r="H990" s="11">
        <v>2.38</v>
      </c>
      <c r="I990" s="11">
        <v>1431</v>
      </c>
      <c r="J990" s="11">
        <v>2.96</v>
      </c>
      <c r="K990" s="11">
        <v>1481</v>
      </c>
      <c r="L990" s="11">
        <f t="shared" si="79"/>
        <v>50</v>
      </c>
      <c r="M990" s="11" t="s">
        <v>44</v>
      </c>
      <c r="N990" s="11" t="s">
        <v>161</v>
      </c>
      <c r="O990" s="11">
        <f t="shared" si="74"/>
        <v>13.523999999999997</v>
      </c>
      <c r="P990">
        <v>1</v>
      </c>
      <c r="Q990" s="11">
        <f t="shared" si="75"/>
        <v>9.8000000000000007</v>
      </c>
      <c r="R990">
        <v>1</v>
      </c>
      <c r="S990" s="11">
        <f t="shared" si="76"/>
        <v>0.98</v>
      </c>
    </row>
    <row r="991" spans="1:20" x14ac:dyDescent="0.25">
      <c r="A991" s="11">
        <v>681868</v>
      </c>
      <c r="B991" s="11">
        <v>31492182</v>
      </c>
      <c r="C991" s="11" t="s">
        <v>696</v>
      </c>
      <c r="D991" s="11" t="s">
        <v>697</v>
      </c>
      <c r="E991" s="13">
        <v>44711.666666666664</v>
      </c>
      <c r="F991" s="11" t="s">
        <v>1158</v>
      </c>
      <c r="G991" s="11" t="s">
        <v>746</v>
      </c>
      <c r="H991" s="11">
        <v>1.86</v>
      </c>
      <c r="I991" s="11">
        <v>1491</v>
      </c>
      <c r="J991" s="11">
        <v>3.55</v>
      </c>
      <c r="K991" s="11">
        <v>1551</v>
      </c>
      <c r="L991" s="11">
        <f t="shared" si="79"/>
        <v>60</v>
      </c>
      <c r="M991" s="11" t="s">
        <v>44</v>
      </c>
      <c r="N991" s="11" t="s">
        <v>128</v>
      </c>
      <c r="O991" s="11">
        <f t="shared" si="74"/>
        <v>8.4280000000000008</v>
      </c>
      <c r="P991">
        <v>1</v>
      </c>
      <c r="Q991" s="11">
        <f t="shared" si="75"/>
        <v>9.8000000000000007</v>
      </c>
      <c r="R991">
        <v>1</v>
      </c>
      <c r="S991" s="11">
        <f t="shared" si="76"/>
        <v>0.98</v>
      </c>
    </row>
    <row r="992" spans="1:20" x14ac:dyDescent="0.25">
      <c r="A992" s="11">
        <v>681895</v>
      </c>
      <c r="B992" s="11">
        <v>31494528</v>
      </c>
      <c r="C992" s="11" t="s">
        <v>586</v>
      </c>
      <c r="D992" s="11" t="s">
        <v>704</v>
      </c>
      <c r="E992" s="13">
        <v>44712.958333333336</v>
      </c>
      <c r="F992" s="11" t="s">
        <v>1159</v>
      </c>
      <c r="G992" s="11" t="s">
        <v>1160</v>
      </c>
      <c r="H992" s="11">
        <v>2.3199999999999998</v>
      </c>
      <c r="I992" s="11">
        <v>1418</v>
      </c>
      <c r="J992" s="11">
        <v>3.85</v>
      </c>
      <c r="K992" s="11">
        <v>1493</v>
      </c>
    </row>
  </sheetData>
  <mergeCells count="1">
    <mergeCell ref="A1:G4"/>
  </mergeCells>
  <conditionalFormatting sqref="H1:H277 H322:H607 H652 H657:H687 H993:H1048576">
    <cfRule type="cellIs" dxfId="10" priority="7" operator="between">
      <formula>2.5</formula>
      <formula>500</formula>
    </cfRule>
    <cfRule type="cellIs" dxfId="9" priority="8" operator="between">
      <formula>1.01</formula>
      <formula>2.11</formula>
    </cfRule>
    <cfRule type="cellIs" dxfId="8" priority="9" operator="between">
      <formula>2.12</formula>
      <formula>2.48</formula>
    </cfRule>
    <cfRule type="cellIs" dxfId="7" priority="11" operator="between">
      <formula>2.12</formula>
      <formula>2.5</formula>
    </cfRule>
  </conditionalFormatting>
  <conditionalFormatting sqref="L1:L1048576">
    <cfRule type="cellIs" dxfId="6" priority="5" operator="between">
      <formula>10</formula>
      <formula>50</formula>
    </cfRule>
    <cfRule type="cellIs" dxfId="5" priority="6" operator="greaterThan">
      <formula>51</formula>
    </cfRule>
    <cfRule type="cellIs" dxfId="4" priority="10" operator="between">
      <formula>10</formula>
      <formula>30</formula>
    </cfRule>
  </conditionalFormatting>
  <conditionalFormatting sqref="H700:H701">
    <cfRule type="cellIs" dxfId="3" priority="1" operator="between">
      <formula>2.5</formula>
      <formula>500</formula>
    </cfRule>
    <cfRule type="cellIs" dxfId="2" priority="2" operator="between">
      <formula>1.01</formula>
      <formula>2.11</formula>
    </cfRule>
    <cfRule type="cellIs" dxfId="1" priority="3" operator="between">
      <formula>2.12</formula>
      <formula>2.48</formula>
    </cfRule>
    <cfRule type="cellIs" dxfId="0" priority="4" operator="between">
      <formula>2.12</formula>
      <formula>2.5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May</dc:creator>
  <cp:lastModifiedBy>Owen May</cp:lastModifiedBy>
  <dcterms:created xsi:type="dcterms:W3CDTF">2022-06-01T11:18:31Z</dcterms:created>
  <dcterms:modified xsi:type="dcterms:W3CDTF">2022-06-01T11:19:02Z</dcterms:modified>
</cp:coreProperties>
</file>